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0" windowWidth="11340" windowHeight="6570" firstSheet="11" activeTab="16"/>
  </bookViews>
  <sheets>
    <sheet name="Ком-33" sheetId="1" r:id="rId1"/>
    <sheet name="Ком-64" sheetId="2" r:id="rId2"/>
    <sheet name="кал-3" sheetId="3" r:id="rId3"/>
    <sheet name="Шос-21" sheetId="4" r:id="rId4"/>
    <sheet name="Шос-67" sheetId="5" r:id="rId5"/>
    <sheet name="лен-32" sheetId="6" r:id="rId6"/>
    <sheet name="клуб-1" sheetId="7" r:id="rId7"/>
    <sheet name="клуб-3" sheetId="8" r:id="rId8"/>
    <sheet name="шол-33" sheetId="9" r:id="rId9"/>
    <sheet name="шол-33а" sheetId="10" r:id="rId10"/>
    <sheet name="шол-33б" sheetId="11" r:id="rId11"/>
    <sheet name="шол-35" sheetId="12" r:id="rId12"/>
    <sheet name="шос 31" sheetId="13" r:id="rId13"/>
    <sheet name="кар мар58" sheetId="14" r:id="rId14"/>
    <sheet name="кар мар 73" sheetId="15" r:id="rId15"/>
    <sheet name="каз 16" sheetId="16" r:id="rId16"/>
    <sheet name="каз 16а" sheetId="17" r:id="rId17"/>
  </sheets>
  <definedNames/>
  <calcPr fullCalcOnLoad="1"/>
</workbook>
</file>

<file path=xl/sharedStrings.xml><?xml version="1.0" encoding="utf-8"?>
<sst xmlns="http://schemas.openxmlformats.org/spreadsheetml/2006/main" count="520" uniqueCount="79">
  <si>
    <t>N п/п</t>
  </si>
  <si>
    <t>Статьи затрат</t>
  </si>
  <si>
    <t>Затраты по управлению многоквартирным домом, в том числе:</t>
  </si>
  <si>
    <t>Аварийно-диспетчерское обеспечение (АДО) и техническое обслуживание (ТО) внутридомового газового оборудования (ВДГО) многоквартирного жилого дома</t>
  </si>
  <si>
    <t>Аварийно-диспетчерская служба (АДС) инженерных систем многоквартирного дома</t>
  </si>
  <si>
    <t>Затраты на содержание и текущий ремонт общего имущества в многоквартирном доме, в том числе:</t>
  </si>
  <si>
    <t>Уборка придомовой территории</t>
  </si>
  <si>
    <t>Вывоз твердых бытовых отходов</t>
  </si>
  <si>
    <t>тариф</t>
  </si>
  <si>
    <t>Окашевание придомовой территории</t>
  </si>
  <si>
    <t>Услуги паспортиста</t>
  </si>
  <si>
    <t>Обследование жилищного фонда</t>
  </si>
  <si>
    <t xml:space="preserve"> СОСТАВ ЗАТРАТ НА  ОБЯЗАТЕЛЬНЫЕ УСЛУГИ ПО СОДЕРЖАНИЮ И РЕМОНТУ  ЖИЛОГО ПОМЕЩЕНИЯ, ОКАЗЫВАЕМЫЕ </t>
  </si>
  <si>
    <t xml:space="preserve">УПРАВЛЯЮЩЕЙ ОРГАНИЗАЦИЕЙ ООО"РАЙКОММУНСБЫТ", ПРИМЕНЯЮЩЕЙ УПРОЩЕННУЮ СИСТЕМУ </t>
  </si>
  <si>
    <t>Всего за содержание и ремонт жилья,</t>
  </si>
  <si>
    <t>Расходы за сбор платежей населения</t>
  </si>
  <si>
    <t>% банка</t>
  </si>
  <si>
    <t>Расходы управляющей организации</t>
  </si>
  <si>
    <t>Исполнитель Пуцкова Т.В.</t>
  </si>
  <si>
    <t xml:space="preserve">Директор ООО"Райкоммунсбыт"                              Вечурко Н.П. </t>
  </si>
  <si>
    <t>Промывка отопительной системы</t>
  </si>
  <si>
    <t>Дератизация</t>
  </si>
  <si>
    <t>Исковая работа , пени и штрафы</t>
  </si>
  <si>
    <t>Техническое обслуживание прибора учета тепловой энергии</t>
  </si>
  <si>
    <t>ПО ЖИЛОМУ ДОМУ  УЛ.КОММУНИСТИЧЕСКАЯ , 64.</t>
  </si>
  <si>
    <t>Стоимость             (за 1 месяц)</t>
  </si>
  <si>
    <t>тариф      для  собственников</t>
  </si>
  <si>
    <t>тариф      для  нанимателей</t>
  </si>
  <si>
    <t>Приложение №2</t>
  </si>
  <si>
    <t>Приложение №3</t>
  </si>
  <si>
    <t>Найм жилья утвержденный распорядительным актом главой городского поселения</t>
  </si>
  <si>
    <t>Затраты на капитальный ремонт общего имущества в многоквартирном доме (целевой накопительный  фонд).</t>
  </si>
  <si>
    <t>Всего за содержание и ремонт жилья</t>
  </si>
  <si>
    <t>Установка приборов учета холодной  воды</t>
  </si>
  <si>
    <t>Директор ООО "Райкоммунсбыт"</t>
  </si>
  <si>
    <t>Н.П. Вечурко</t>
  </si>
  <si>
    <t>Исп. Пуцкова Т.В.</t>
  </si>
  <si>
    <t>3-17-04</t>
  </si>
  <si>
    <t>Предложения по проведению работ в соответствии с Приложением                   № 3 утверждается на общем собрании собственников жилья МКД и выполняется по мере фактического поступления средств в полном объеме на счет ООО "Райкоммунсбыт" из средств тарифа по капитальному ремонту и целевых взносов собственников жилья</t>
  </si>
  <si>
    <t>Установка прибора учета тепловой энергии</t>
  </si>
  <si>
    <t>Состав затрат на обязательные услуги по содержанию и ремонту жилого помещения, оказываемые УО ООО "Райкоммунсбыт", применяющей упрощенную систему налогооблажения, руб. за 1 кв.м. общей площади в месяц с 01.07.2013 г. в жилом доме по адресу:                                                                                                                                             г. Вяземский, ул. Коммунистическая, 33.</t>
  </si>
  <si>
    <t>2732,7м2</t>
  </si>
  <si>
    <t>Обслужевание теплового счетчика</t>
  </si>
  <si>
    <t>Расходы за вознаграждение ДЭК</t>
  </si>
  <si>
    <t>Текущий ремонт</t>
  </si>
  <si>
    <t>2282,2м2</t>
  </si>
  <si>
    <t>355,2м2</t>
  </si>
  <si>
    <t>1542,3м2</t>
  </si>
  <si>
    <t>1543,1м2</t>
  </si>
  <si>
    <t>1537,9м2</t>
  </si>
  <si>
    <t>710,2м2</t>
  </si>
  <si>
    <t>713,6м2</t>
  </si>
  <si>
    <t>717,7м2</t>
  </si>
  <si>
    <t>Состав затрат на обязательные услуги по содержанию и ремонту жилого помещения, оказываемые УО ООО "Райкоммунсбыт", применяющей упрощенную систему налогооблажения, руб. за 1 кв.м. общей площади в месяц с 01.07.2013 г. в жилом доме по адресу:                                                                                                                                             г. Вяземский, ул. Шолохова, 33.</t>
  </si>
  <si>
    <t>Состав затрат на обязательные услуги по содержанию и ремонту жилого помещения, оказываемые УО ООО "Райкоммунсбыт", применяющей упрощенную систему налогооблажения, руб. за 1 кв.м. общей площади в месяц с 01.07.2013 г. в жилом доме по адресу:                                                                                                                                             г. Вяземский, ул. Шолохова, 33А.</t>
  </si>
  <si>
    <t>Состав затрат на обязательные услуги по содержанию и ремонту жилого помещения, оказываемые УО ООО "Райкоммунсбыт", применяющей упрощенную систему налогооблажения, руб. за 1 кв.м. общей площади в месяц с 01.07.2013 г. в жилом доме по адресу:                                                                                                                                             г. Вяземский, ул. Шолохова, 33Б.</t>
  </si>
  <si>
    <t>Состав затрат на обязательные услуги по содержанию и ремонту жилого помещения, оказываемые УО ООО "Райкоммунсбыт", применяющей упрощенную систему налогооблажения, руб. за 1 кв.м. общей площади в месяц с 01.07.2013 г. в жилом доме по адресу:                                                                                                                                             г. Вяземский, ул. Шолохова, 35.</t>
  </si>
  <si>
    <t>Состав затрат на обязательные услуги по содержанию и ремонту жилого помещения, оказываемые УО ООО "Райкоммунсбыт", применяющей упрощенную систему налогооблажения, руб. за 1 кв.м. общей площади в месяц с 01.07.2013 г. в жилом доме по адресу:                                                                                                                                             г. Вяземский, пер. Клубный, 1.</t>
  </si>
  <si>
    <t>Состав затрат на обязательные услуги по содержанию и ремонту жилого помещения, оказываемые УО ООО "Райкоммунсбыт", применяющей упрощенную систему налогооблажения, руб. за 1 кв.м. общей площади в месяц с 01.07.2013 г. в жилом доме по адресу:                                                                                                                                             г. Вяземский, пер. Клубный, 3.</t>
  </si>
  <si>
    <t>Состав затрат на обязательные услуги по содержанию и ремонту жилого помещения, оказываемые УО ООО "Райкоммунсбыт", применяющей упрощенную систему налогооблажения, руб. за 1 кв.м. общей площади в месяц с 01.07.2013 г. в жилом доме по адресу:                                                                                                                                             г. Вяземский, ул. Ленина, 32.</t>
  </si>
  <si>
    <t>Состав затрат на обязательные услуги по содержанию и ремонту жилого помещения, оказываемые УО ООО "Райкоммунсбыт", применяющей упрощенную систему налогооблажения, руб. за 1 кв.м. общей площади в месяц с 01.07.2013 г. в жилом доме по адресу:                                                                                                                                             г. Вяземский, ул. Калинина, 3.</t>
  </si>
  <si>
    <t>Состав затрат на обязательные услуги по содержанию и ремонту жилого помещения, оказываемые УО ООО "Райкоммунсбыт", применяющей упрощенную систему налогооблажения, руб. за 1 кв.м. общей площади в месяц с 01.07.2013 г. в жилом доме по адресу:                                                                                                                                             г. Вяземский, ул. Шоссейная, 21.</t>
  </si>
  <si>
    <t>Состав затрат на обязательные услуги по содержанию и ремонту жилого помещения, оказываемые УО ООО "Райкоммунсбыт", применяющей упрощенную систему налогооблажения, руб. за 1 кв.м. общей площади в месяц с 01.07.2013 г. в жилом доме по адресу:                                                                                                                                             г. Вяземский, ул. Шоссейная, 67.</t>
  </si>
  <si>
    <t>488,5м2</t>
  </si>
  <si>
    <t>НАЛОГООБЛОЖЕНИЯ ,РУБ. ЗА 1 КВ. М ОБЩЕЙ ПЛОЩАДИ В МЕСЯЦ  С  01.07.2013 ГОДА</t>
  </si>
  <si>
    <t>Обслуживание теплового счетчика</t>
  </si>
  <si>
    <t>вознаграждение дэк</t>
  </si>
  <si>
    <t>717,5м2</t>
  </si>
  <si>
    <t>Состав затрат на обязательные услуги по содержанию и ремонту жилого помещения, оказываемые УО ООО "Райкоммунсбыт", применяющей упрощенную систему налогооблажения, руб. за 1 кв.м. общей площади в месяц с 01.01.2014 г. в жилом доме по адресу:                                                                                                                                             г. Вяземский, ул. Шоссейная, 31.</t>
  </si>
  <si>
    <t>Состав затрат на дополнительные работы по капитальному ремонту по предложению собственников жилья, оказываемые УО ООО "Райкоммунсбыт", применяющей упрощенную систему налогооблажения, руб. за 1 кв.м. общей площади в месяц с 01.01.2014г. в жилом доме по адресу: г. Вяземский, ул. Шоссейная, 31.</t>
  </si>
  <si>
    <t>Домофон</t>
  </si>
  <si>
    <t>ПО ЖИЛОМУ ДОМУ  УЛ.КАЗАЧЬЯ,16.</t>
  </si>
  <si>
    <t>НАЛОГООБЛОЖЕНИЯ ,РУБ. ЗА 1 КВ. М ОБЩЕЙ ПЛОЩАДИ В МЕСЯЦ  С  01.03.2014ГОДА</t>
  </si>
  <si>
    <t xml:space="preserve"> СОСТАВ ЗАТРАТ НА  ОБЯЗАТЕЛЬНЫЕ УСЛУГИ К  ДОГОВОРУ УПРАВЛЕНИЯ МКД </t>
  </si>
  <si>
    <t xml:space="preserve">  ПО СОДЕРЖАНИЮ И РЕМОНТУ  ЖИЛЫХ ПОМЕЩЕНИЙ, ОКАЗЫВАЕМЫЕ </t>
  </si>
  <si>
    <t>Приложение №1</t>
  </si>
  <si>
    <t xml:space="preserve">Состав затрат на обязательные услуги к договору управления МКД по содержанию и ремонту жилого помещения, оказываемые  ООО "Райкоммунсбыт", применяющей упрощенную систему налогооблажения, руб. за 1 кв.м. общей площади в месяц с 01.03.2014 г. в жилом доме по адресу:                                                                                                                                             г. Вяземский, ул.Карла Маркса,58 </t>
  </si>
  <si>
    <t>Состав затрат на обязательные услуги к договору управления МКД по содержанию и ремонту жилого помещения, оказываемые  ООО "Райкоммунсбыт", применяющей упрощенную систему налогооблажения, руб. за 1 кв.м. общей площади в месяц с 01.03.2014 г. в жилом доме по адресу:                                                                                                                                             г. Вяземский, ул. Карла Маркса,73</t>
  </si>
  <si>
    <t>ПО ЖИЛЫМ ДОМАМ  : УЛ.КАЗАЧЬЯ,16 ;  УЛ.КАЗАЧЬЯ,16а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</si>
</sst>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42">
    <font>
      <sz val="10"/>
      <name val="Arial Cyr"/>
      <family val="0"/>
    </font>
    <font>
      <sz val="10"/>
      <color indexed="63"/>
      <name val="Arial Cyr"/>
      <family val="0"/>
    </font>
    <font>
      <b/>
      <sz val="10"/>
      <color indexed="63"/>
      <name val="Arial Cyr"/>
      <family val="0"/>
    </font>
    <font>
      <b/>
      <sz val="8"/>
      <color indexed="63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top" wrapText="1"/>
    </xf>
    <xf numFmtId="0" fontId="4" fillId="0" borderId="14" xfId="0" applyFont="1" applyBorder="1" applyAlignment="1">
      <alignment/>
    </xf>
    <xf numFmtId="0" fontId="0" fillId="0" borderId="17" xfId="0" applyBorder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center" wrapText="1"/>
    </xf>
    <xf numFmtId="0" fontId="2" fillId="0" borderId="14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2" fillId="0" borderId="14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21" xfId="0" applyBorder="1" applyAlignment="1">
      <alignment/>
    </xf>
    <xf numFmtId="0" fontId="0" fillId="0" borderId="14" xfId="0" applyFill="1" applyBorder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right" vertical="top" wrapText="1"/>
    </xf>
    <xf numFmtId="0" fontId="0" fillId="33" borderId="23" xfId="0" applyFill="1" applyBorder="1" applyAlignment="1">
      <alignment/>
    </xf>
    <xf numFmtId="0" fontId="1" fillId="0" borderId="12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0" fillId="0" borderId="24" xfId="0" applyFill="1" applyBorder="1" applyAlignment="1">
      <alignment/>
    </xf>
    <xf numFmtId="0" fontId="2" fillId="0" borderId="1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wrapText="1"/>
    </xf>
    <xf numFmtId="0" fontId="2" fillId="0" borderId="25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wrapText="1"/>
    </xf>
    <xf numFmtId="0" fontId="4" fillId="33" borderId="14" xfId="0" applyFont="1" applyFill="1" applyBorder="1" applyAlignment="1">
      <alignment/>
    </xf>
    <xf numFmtId="0" fontId="7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wrapText="1"/>
    </xf>
    <xf numFmtId="168" fontId="1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13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center" vertical="top" wrapText="1"/>
    </xf>
    <xf numFmtId="0" fontId="1" fillId="33" borderId="14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horizontal="center" vertical="top" wrapText="1"/>
    </xf>
    <xf numFmtId="0" fontId="0" fillId="33" borderId="0" xfId="0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2" fillId="34" borderId="26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4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0" fillId="35" borderId="0" xfId="0" applyFill="1" applyAlignment="1">
      <alignment/>
    </xf>
    <xf numFmtId="0" fontId="3" fillId="35" borderId="0" xfId="0" applyFont="1" applyFill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4" fillId="35" borderId="18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left" wrapText="1"/>
    </xf>
    <xf numFmtId="0" fontId="2" fillId="35" borderId="12" xfId="0" applyFont="1" applyFill="1" applyBorder="1" applyAlignment="1">
      <alignment horizontal="center" wrapText="1"/>
    </xf>
    <xf numFmtId="2" fontId="2" fillId="35" borderId="13" xfId="0" applyNumberFormat="1" applyFont="1" applyFill="1" applyBorder="1" applyAlignment="1">
      <alignment horizontal="center" wrapText="1"/>
    </xf>
    <xf numFmtId="2" fontId="2" fillId="35" borderId="28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wrapText="1"/>
    </xf>
    <xf numFmtId="0" fontId="2" fillId="35" borderId="14" xfId="0" applyFont="1" applyFill="1" applyBorder="1" applyAlignment="1">
      <alignment horizontal="center" wrapText="1"/>
    </xf>
    <xf numFmtId="2" fontId="2" fillId="35" borderId="14" xfId="0" applyNumberFormat="1" applyFont="1" applyFill="1" applyBorder="1" applyAlignment="1">
      <alignment horizontal="center" wrapText="1"/>
    </xf>
    <xf numFmtId="0" fontId="1" fillId="35" borderId="10" xfId="0" applyFont="1" applyFill="1" applyBorder="1" applyAlignment="1">
      <alignment horizontal="center" vertical="top" wrapText="1"/>
    </xf>
    <xf numFmtId="0" fontId="1" fillId="35" borderId="12" xfId="0" applyFont="1" applyFill="1" applyBorder="1" applyAlignment="1">
      <alignment horizontal="center" wrapText="1"/>
    </xf>
    <xf numFmtId="2" fontId="0" fillId="35" borderId="14" xfId="0" applyNumberFormat="1" applyFill="1" applyBorder="1" applyAlignment="1">
      <alignment/>
    </xf>
    <xf numFmtId="0" fontId="1" fillId="35" borderId="10" xfId="0" applyFont="1" applyFill="1" applyBorder="1" applyAlignment="1">
      <alignment horizontal="left" wrapText="1"/>
    </xf>
    <xf numFmtId="0" fontId="1" fillId="35" borderId="13" xfId="0" applyFont="1" applyFill="1" applyBorder="1" applyAlignment="1">
      <alignment horizontal="center" wrapText="1"/>
    </xf>
    <xf numFmtId="168" fontId="1" fillId="35" borderId="10" xfId="0" applyNumberFormat="1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left" vertical="top" wrapText="1"/>
    </xf>
    <xf numFmtId="0" fontId="2" fillId="35" borderId="12" xfId="0" applyFont="1" applyFill="1" applyBorder="1" applyAlignment="1">
      <alignment horizontal="center" vertical="top" wrapText="1"/>
    </xf>
    <xf numFmtId="2" fontId="2" fillId="35" borderId="14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left" vertical="top" wrapText="1"/>
    </xf>
    <xf numFmtId="0" fontId="1" fillId="35" borderId="12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center" vertical="top" wrapText="1"/>
    </xf>
    <xf numFmtId="0" fontId="1" fillId="35" borderId="11" xfId="0" applyFont="1" applyFill="1" applyBorder="1" applyAlignment="1">
      <alignment horizontal="left" vertical="top" wrapText="1"/>
    </xf>
    <xf numFmtId="0" fontId="1" fillId="35" borderId="13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center" vertical="top" wrapText="1"/>
    </xf>
    <xf numFmtId="0" fontId="1" fillId="35" borderId="14" xfId="0" applyFont="1" applyFill="1" applyBorder="1" applyAlignment="1">
      <alignment horizontal="left" vertical="top" wrapText="1"/>
    </xf>
    <xf numFmtId="0" fontId="1" fillId="35" borderId="0" xfId="0" applyFont="1" applyFill="1" applyBorder="1" applyAlignment="1">
      <alignment horizontal="left" vertical="top" wrapText="1"/>
    </xf>
    <xf numFmtId="2" fontId="4" fillId="35" borderId="14" xfId="0" applyNumberFormat="1" applyFont="1" applyFill="1" applyBorder="1" applyAlignment="1">
      <alignment/>
    </xf>
    <xf numFmtId="0" fontId="4" fillId="35" borderId="14" xfId="0" applyFont="1" applyFill="1" applyBorder="1" applyAlignment="1">
      <alignment horizontal="left" vertical="center" wrapText="1"/>
    </xf>
    <xf numFmtId="0" fontId="0" fillId="35" borderId="14" xfId="0" applyFill="1" applyBorder="1" applyAlignment="1">
      <alignment/>
    </xf>
    <xf numFmtId="0" fontId="1" fillId="35" borderId="0" xfId="0" applyFont="1" applyFill="1" applyBorder="1" applyAlignment="1">
      <alignment horizontal="center" vertical="top" wrapText="1"/>
    </xf>
    <xf numFmtId="0" fontId="0" fillId="35" borderId="0" xfId="0" applyFill="1" applyBorder="1" applyAlignment="1">
      <alignment horizontal="left" vertical="center" wrapText="1"/>
    </xf>
    <xf numFmtId="0" fontId="0" fillId="35" borderId="0" xfId="0" applyFill="1" applyBorder="1" applyAlignment="1">
      <alignment/>
    </xf>
    <xf numFmtId="0" fontId="0" fillId="35" borderId="0" xfId="0" applyFill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3" fillId="35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" fillId="35" borderId="0" xfId="0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1">
      <selection activeCell="E44" sqref="E44"/>
    </sheetView>
  </sheetViews>
  <sheetFormatPr defaultColWidth="8.875" defaultRowHeight="12.75"/>
  <cols>
    <col min="1" max="1" width="7.125" style="0" customWidth="1"/>
    <col min="2" max="2" width="5.125" style="0" customWidth="1"/>
    <col min="3" max="3" width="36.25390625" style="0" customWidth="1"/>
    <col min="4" max="4" width="16.25390625" style="0" customWidth="1"/>
    <col min="5" max="5" width="9.75390625" style="0" customWidth="1"/>
    <col min="6" max="6" width="7.875" style="0" customWidth="1"/>
    <col min="7" max="7" width="11.375" style="0" customWidth="1"/>
  </cols>
  <sheetData>
    <row r="2" spans="5:7" ht="12.75">
      <c r="E2" s="152" t="s">
        <v>28</v>
      </c>
      <c r="F2" s="152"/>
      <c r="G2" s="152"/>
    </row>
    <row r="4" spans="2:6" ht="12.75">
      <c r="B4" s="148" t="s">
        <v>40</v>
      </c>
      <c r="C4" s="148"/>
      <c r="D4" s="148"/>
      <c r="E4" s="148"/>
      <c r="F4" s="148"/>
    </row>
    <row r="5" spans="2:7" ht="12.75">
      <c r="B5" s="148"/>
      <c r="C5" s="148"/>
      <c r="D5" s="148"/>
      <c r="E5" s="148"/>
      <c r="F5" s="148"/>
      <c r="G5" s="6"/>
    </row>
    <row r="6" spans="2:7" ht="12.75">
      <c r="B6" s="148"/>
      <c r="C6" s="148"/>
      <c r="D6" s="148"/>
      <c r="E6" s="148"/>
      <c r="F6" s="148"/>
      <c r="G6" s="6"/>
    </row>
    <row r="7" spans="2:7" ht="12.75">
      <c r="B7" s="148"/>
      <c r="C7" s="148"/>
      <c r="D7" s="148"/>
      <c r="E7" s="148"/>
      <c r="F7" s="148"/>
      <c r="G7" s="6"/>
    </row>
    <row r="8" spans="2:7" ht="12.75">
      <c r="B8" s="148"/>
      <c r="C8" s="148"/>
      <c r="D8" s="148"/>
      <c r="E8" s="148"/>
      <c r="F8" s="148"/>
      <c r="G8" s="6"/>
    </row>
    <row r="9" spans="2:7" ht="12.75">
      <c r="B9" s="148"/>
      <c r="C9" s="148"/>
      <c r="D9" s="148"/>
      <c r="E9" s="148"/>
      <c r="F9" s="148"/>
      <c r="G9" s="6"/>
    </row>
    <row r="10" ht="12.75">
      <c r="E10" s="43" t="s">
        <v>41</v>
      </c>
    </row>
    <row r="11" spans="2:6" ht="84" customHeight="1">
      <c r="B11" s="1" t="s">
        <v>0</v>
      </c>
      <c r="C11" s="7" t="s">
        <v>1</v>
      </c>
      <c r="D11" s="8" t="s">
        <v>25</v>
      </c>
      <c r="E11" s="42" t="s">
        <v>26</v>
      </c>
      <c r="F11" s="42" t="s">
        <v>27</v>
      </c>
    </row>
    <row r="12" spans="2:6" ht="25.5">
      <c r="B12" s="2"/>
      <c r="C12" s="17" t="s">
        <v>32</v>
      </c>
      <c r="D12" s="9">
        <f>D13+D24+D29</f>
        <v>63204.64</v>
      </c>
      <c r="E12" s="62">
        <f>E13+E24+E29</f>
        <v>22.73</v>
      </c>
      <c r="F12" s="98">
        <f>F13+F24+F29+F30</f>
        <v>22.77</v>
      </c>
    </row>
    <row r="13" spans="2:6" ht="40.5" customHeight="1">
      <c r="B13" s="3">
        <v>1</v>
      </c>
      <c r="C13" s="17" t="s">
        <v>5</v>
      </c>
      <c r="D13" s="9">
        <f>D14+D15+D16+D17+D18+D19+D20+D21+D22+D23</f>
        <v>30708.13</v>
      </c>
      <c r="E13" s="9">
        <f>E14+E15+E16+E17+E18+E19+E20+E21+E22+E23</f>
        <v>10.84</v>
      </c>
      <c r="F13" s="39">
        <f>F14+F15+F16+F17+F18+F19+F20+F21+F22+F23</f>
        <v>10.84</v>
      </c>
    </row>
    <row r="14" spans="2:6" ht="63.75">
      <c r="B14" s="3">
        <v>1.1</v>
      </c>
      <c r="C14" s="4" t="s">
        <v>3</v>
      </c>
      <c r="D14" s="11"/>
      <c r="E14" s="13"/>
      <c r="F14" s="13"/>
    </row>
    <row r="15" spans="2:6" ht="38.25">
      <c r="B15" s="3">
        <v>1.2</v>
      </c>
      <c r="C15" s="4" t="s">
        <v>4</v>
      </c>
      <c r="D15" s="49">
        <v>10110.99</v>
      </c>
      <c r="E15" s="48">
        <v>3.7</v>
      </c>
      <c r="F15" s="48">
        <v>3.7</v>
      </c>
    </row>
    <row r="16" spans="2:6" ht="12.75">
      <c r="B16" s="3">
        <v>1.3</v>
      </c>
      <c r="C16" s="16" t="s">
        <v>7</v>
      </c>
      <c r="D16" s="49">
        <v>4563.61</v>
      </c>
      <c r="E16" s="48">
        <v>1.67</v>
      </c>
      <c r="F16" s="48">
        <v>1.67</v>
      </c>
    </row>
    <row r="17" spans="2:6" ht="12.75">
      <c r="B17" s="3">
        <v>1.4</v>
      </c>
      <c r="C17" s="16" t="s">
        <v>6</v>
      </c>
      <c r="D17" s="50">
        <v>2805.76</v>
      </c>
      <c r="E17" s="48">
        <v>1.03</v>
      </c>
      <c r="F17" s="48">
        <v>1.03</v>
      </c>
    </row>
    <row r="18" spans="2:6" ht="12.75">
      <c r="B18" s="3">
        <v>1.5</v>
      </c>
      <c r="C18" s="16" t="s">
        <v>9</v>
      </c>
      <c r="D18" s="50">
        <v>382.58</v>
      </c>
      <c r="E18" s="48">
        <v>0.14</v>
      </c>
      <c r="F18" s="48">
        <v>0.14</v>
      </c>
    </row>
    <row r="19" spans="2:6" ht="12.75">
      <c r="B19" s="3">
        <v>1.6</v>
      </c>
      <c r="C19" s="16" t="s">
        <v>10</v>
      </c>
      <c r="D19" s="50">
        <v>792.48</v>
      </c>
      <c r="E19" s="48">
        <v>0.29</v>
      </c>
      <c r="F19" s="48">
        <v>0.29</v>
      </c>
    </row>
    <row r="20" spans="2:6" ht="12.75">
      <c r="B20" s="3">
        <v>1.7</v>
      </c>
      <c r="C20" s="16" t="s">
        <v>11</v>
      </c>
      <c r="D20" s="50">
        <v>399.25</v>
      </c>
      <c r="E20" s="48">
        <v>0.15</v>
      </c>
      <c r="F20" s="48">
        <v>0.15</v>
      </c>
    </row>
    <row r="21" spans="2:6" ht="12.75">
      <c r="B21" s="3">
        <v>1.8</v>
      </c>
      <c r="C21" s="16" t="s">
        <v>20</v>
      </c>
      <c r="D21" s="50">
        <v>1821.8</v>
      </c>
      <c r="E21" s="48">
        <v>0.67</v>
      </c>
      <c r="F21" s="48">
        <v>0.67</v>
      </c>
    </row>
    <row r="22" spans="2:6" ht="12.75">
      <c r="B22" s="51">
        <v>1.9</v>
      </c>
      <c r="C22" s="16" t="s">
        <v>42</v>
      </c>
      <c r="D22" s="50">
        <v>2590</v>
      </c>
      <c r="E22" s="48">
        <v>0.95</v>
      </c>
      <c r="F22" s="48">
        <v>0.95</v>
      </c>
    </row>
    <row r="23" spans="2:6" ht="12.75">
      <c r="B23" s="51">
        <v>2</v>
      </c>
      <c r="C23" s="16" t="s">
        <v>44</v>
      </c>
      <c r="D23" s="50">
        <v>7241.66</v>
      </c>
      <c r="E23" s="58">
        <v>2.24</v>
      </c>
      <c r="F23" s="48">
        <v>2.24</v>
      </c>
    </row>
    <row r="24" spans="2:6" ht="38.25">
      <c r="B24" s="4">
        <v>3</v>
      </c>
      <c r="C24" s="18" t="s">
        <v>2</v>
      </c>
      <c r="D24" s="14">
        <f>D25+D26+D28+D27</f>
        <v>21374.420000000002</v>
      </c>
      <c r="E24" s="52">
        <f>E25+E26+E28+E27</f>
        <v>7.82</v>
      </c>
      <c r="F24" s="32">
        <f>F25+F26+F28+F27</f>
        <v>7.82</v>
      </c>
    </row>
    <row r="25" spans="2:6" ht="12.75">
      <c r="B25" s="4">
        <v>3.1</v>
      </c>
      <c r="C25" s="21" t="s">
        <v>17</v>
      </c>
      <c r="D25" s="10">
        <v>18402.95</v>
      </c>
      <c r="E25" s="13">
        <v>6.73</v>
      </c>
      <c r="F25" s="13">
        <v>6.73</v>
      </c>
    </row>
    <row r="26" spans="2:6" ht="12.75">
      <c r="B26" s="5">
        <v>3.2</v>
      </c>
      <c r="C26" s="20" t="s">
        <v>15</v>
      </c>
      <c r="D26" s="15">
        <v>2732.7</v>
      </c>
      <c r="E26" s="54">
        <v>1</v>
      </c>
      <c r="F26" s="54">
        <v>1</v>
      </c>
    </row>
    <row r="27" spans="2:6" ht="12.75">
      <c r="B27" s="55">
        <v>3.3</v>
      </c>
      <c r="C27" s="56" t="s">
        <v>43</v>
      </c>
      <c r="D27" s="55">
        <v>47.77</v>
      </c>
      <c r="E27" s="57">
        <v>0.02</v>
      </c>
      <c r="F27" s="57">
        <v>0.02</v>
      </c>
    </row>
    <row r="28" spans="2:6" ht="12.75">
      <c r="B28" s="27">
        <v>3.4</v>
      </c>
      <c r="C28" s="28" t="s">
        <v>16</v>
      </c>
      <c r="D28" s="27">
        <v>191</v>
      </c>
      <c r="E28" s="13">
        <v>0.07</v>
      </c>
      <c r="F28" s="13">
        <v>0.07</v>
      </c>
    </row>
    <row r="29" spans="2:6" ht="54" customHeight="1">
      <c r="B29" s="27">
        <v>4</v>
      </c>
      <c r="C29" s="17" t="s">
        <v>31</v>
      </c>
      <c r="D29" s="34">
        <v>11122.09</v>
      </c>
      <c r="E29" s="24">
        <v>4.07</v>
      </c>
      <c r="F29" s="24"/>
    </row>
    <row r="30" spans="2:6" ht="38.25">
      <c r="B30" s="27">
        <v>5</v>
      </c>
      <c r="C30" s="33" t="s">
        <v>30</v>
      </c>
      <c r="D30" s="13"/>
      <c r="E30" s="24"/>
      <c r="F30" s="24">
        <v>4.11</v>
      </c>
    </row>
    <row r="31" spans="2:6" ht="12.75">
      <c r="B31" s="29"/>
      <c r="C31" s="30"/>
      <c r="D31" s="31"/>
      <c r="E31" s="31"/>
      <c r="F31" s="31"/>
    </row>
    <row r="32" spans="2:6" ht="12.75">
      <c r="B32" s="29"/>
      <c r="C32" s="30"/>
      <c r="D32" s="31"/>
      <c r="E32" s="31"/>
      <c r="F32" s="31"/>
    </row>
    <row r="34" spans="3:5" ht="12.75">
      <c r="C34" s="146" t="s">
        <v>19</v>
      </c>
      <c r="D34" s="146"/>
      <c r="E34" s="146"/>
    </row>
    <row r="36" spans="5:6" ht="12.75">
      <c r="E36" s="31"/>
      <c r="F36" s="31"/>
    </row>
    <row r="37" spans="5:6" ht="12.75">
      <c r="E37" s="31"/>
      <c r="F37" s="31"/>
    </row>
    <row r="38" spans="5:6" ht="12.75">
      <c r="E38" s="31"/>
      <c r="F38" s="31"/>
    </row>
    <row r="39" spans="3:6" ht="12.75">
      <c r="C39" s="151" t="s">
        <v>36</v>
      </c>
      <c r="D39" s="151"/>
      <c r="E39" s="31"/>
      <c r="F39" s="31"/>
    </row>
    <row r="40" spans="3:4" ht="12.75">
      <c r="C40" s="151" t="s">
        <v>37</v>
      </c>
      <c r="D40" s="151"/>
    </row>
  </sheetData>
  <sheetProtection/>
  <mergeCells count="5">
    <mergeCell ref="E2:G2"/>
    <mergeCell ref="C34:E34"/>
    <mergeCell ref="B4:F9"/>
    <mergeCell ref="C39:D39"/>
    <mergeCell ref="C40:D40"/>
  </mergeCells>
  <printOptions/>
  <pageMargins left="0.56" right="0.16" top="0.23" bottom="0.72" header="0.65" footer="0.1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30">
      <selection activeCell="A41" sqref="A41:IV114"/>
    </sheetView>
  </sheetViews>
  <sheetFormatPr defaultColWidth="8.875" defaultRowHeight="12.75"/>
  <cols>
    <col min="1" max="1" width="7.125" style="0" customWidth="1"/>
    <col min="2" max="2" width="5.125" style="0" customWidth="1"/>
    <col min="3" max="3" width="36.25390625" style="0" customWidth="1"/>
    <col min="4" max="4" width="16.25390625" style="0" customWidth="1"/>
    <col min="5" max="5" width="9.75390625" style="0" customWidth="1"/>
    <col min="6" max="6" width="7.875" style="0" customWidth="1"/>
    <col min="7" max="7" width="11.375" style="0" customWidth="1"/>
  </cols>
  <sheetData>
    <row r="2" spans="5:7" ht="12.75">
      <c r="E2" s="152" t="s">
        <v>28</v>
      </c>
      <c r="F2" s="152"/>
      <c r="G2" s="152"/>
    </row>
    <row r="4" spans="2:6" ht="12.75">
      <c r="B4" s="148" t="s">
        <v>54</v>
      </c>
      <c r="C4" s="148"/>
      <c r="D4" s="148"/>
      <c r="E4" s="148"/>
      <c r="F4" s="148"/>
    </row>
    <row r="5" spans="2:6" ht="12.75">
      <c r="B5" s="148"/>
      <c r="C5" s="148"/>
      <c r="D5" s="148"/>
      <c r="E5" s="148"/>
      <c r="F5" s="148"/>
    </row>
    <row r="6" spans="2:6" ht="12.75">
      <c r="B6" s="148"/>
      <c r="C6" s="148"/>
      <c r="D6" s="148"/>
      <c r="E6" s="148"/>
      <c r="F6" s="148"/>
    </row>
    <row r="7" spans="2:6" ht="12.75">
      <c r="B7" s="148"/>
      <c r="C7" s="148"/>
      <c r="D7" s="148"/>
      <c r="E7" s="148"/>
      <c r="F7" s="148"/>
    </row>
    <row r="8" spans="2:7" ht="12.75">
      <c r="B8" s="148"/>
      <c r="C8" s="148"/>
      <c r="D8" s="148"/>
      <c r="E8" s="148"/>
      <c r="F8" s="148"/>
      <c r="G8" s="6"/>
    </row>
    <row r="9" spans="2:7" ht="12.75">
      <c r="B9" s="148"/>
      <c r="C9" s="148"/>
      <c r="D9" s="148"/>
      <c r="E9" s="148"/>
      <c r="F9" s="148"/>
      <c r="G9" s="6"/>
    </row>
    <row r="10" ht="12.75">
      <c r="E10" s="43" t="s">
        <v>51</v>
      </c>
    </row>
    <row r="11" spans="2:6" ht="84" customHeight="1">
      <c r="B11" s="1" t="s">
        <v>0</v>
      </c>
      <c r="C11" s="7" t="s">
        <v>1</v>
      </c>
      <c r="D11" s="8" t="s">
        <v>25</v>
      </c>
      <c r="E11" s="42" t="s">
        <v>26</v>
      </c>
      <c r="F11" s="42" t="s">
        <v>27</v>
      </c>
    </row>
    <row r="12" spans="2:6" ht="12.75">
      <c r="B12" s="2"/>
      <c r="C12" s="3" t="s">
        <v>14</v>
      </c>
      <c r="D12" s="9">
        <f>D13+D24+D29</f>
        <v>15547.710000000001</v>
      </c>
      <c r="E12" s="62">
        <f>E13+E24+E29</f>
        <v>21.839999999999996</v>
      </c>
      <c r="F12" s="100">
        <f>F13+F24+F29+F30</f>
        <v>21.839999999999996</v>
      </c>
    </row>
    <row r="13" spans="2:6" ht="40.5" customHeight="1">
      <c r="B13" s="3">
        <v>1</v>
      </c>
      <c r="C13" s="17" t="s">
        <v>5</v>
      </c>
      <c r="D13" s="22">
        <f>D14+D15+D16+D17+D18+D19+D20+D21+D22+D23</f>
        <v>7053.68</v>
      </c>
      <c r="E13" s="22">
        <f>E14+E15+E16+E17+E18+E19+E20+E21+E22+E23</f>
        <v>9.889999999999999</v>
      </c>
      <c r="F13" s="22">
        <f>F14+F15+F16+F17+F18+F19+F20+F21+F22+F23</f>
        <v>9.889999999999999</v>
      </c>
    </row>
    <row r="14" spans="2:6" ht="63.75">
      <c r="B14" s="3">
        <v>1.1</v>
      </c>
      <c r="C14" s="4" t="s">
        <v>3</v>
      </c>
      <c r="D14" s="11">
        <v>470.98</v>
      </c>
      <c r="E14" s="13">
        <v>0.66</v>
      </c>
      <c r="F14" s="13">
        <v>0.66</v>
      </c>
    </row>
    <row r="15" spans="2:6" ht="38.25">
      <c r="B15" s="3">
        <v>1.2</v>
      </c>
      <c r="C15" s="4" t="s">
        <v>4</v>
      </c>
      <c r="D15" s="11">
        <v>2483.33</v>
      </c>
      <c r="E15" s="13">
        <v>3.48</v>
      </c>
      <c r="F15" s="13">
        <v>3.48</v>
      </c>
    </row>
    <row r="16" spans="2:6" ht="12.75">
      <c r="B16" s="3">
        <v>1.3</v>
      </c>
      <c r="C16" s="16" t="s">
        <v>7</v>
      </c>
      <c r="D16" s="11">
        <v>1191.71</v>
      </c>
      <c r="E16" s="13">
        <v>1.67</v>
      </c>
      <c r="F16" s="13">
        <v>1.67</v>
      </c>
    </row>
    <row r="17" spans="2:6" ht="12.75">
      <c r="B17" s="3">
        <v>1.4</v>
      </c>
      <c r="C17" s="16" t="s">
        <v>6</v>
      </c>
      <c r="D17" s="12">
        <v>1000</v>
      </c>
      <c r="E17" s="13">
        <v>1.4</v>
      </c>
      <c r="F17" s="13">
        <v>1.4</v>
      </c>
    </row>
    <row r="18" spans="2:6" ht="12.75">
      <c r="B18" s="3">
        <v>1.5</v>
      </c>
      <c r="C18" s="16" t="s">
        <v>9</v>
      </c>
      <c r="D18" s="12">
        <v>99.9</v>
      </c>
      <c r="E18" s="13">
        <v>0.14</v>
      </c>
      <c r="F18" s="13">
        <v>0.14</v>
      </c>
    </row>
    <row r="19" spans="2:6" ht="12.75">
      <c r="B19" s="3">
        <v>1.6</v>
      </c>
      <c r="C19" s="16" t="s">
        <v>10</v>
      </c>
      <c r="D19" s="12">
        <v>206.94</v>
      </c>
      <c r="E19" s="13">
        <v>0.29</v>
      </c>
      <c r="F19" s="13">
        <v>0.29</v>
      </c>
    </row>
    <row r="20" spans="2:6" ht="12.75">
      <c r="B20" s="3">
        <v>1.7</v>
      </c>
      <c r="C20" s="16" t="s">
        <v>11</v>
      </c>
      <c r="D20" s="12">
        <v>104.26</v>
      </c>
      <c r="E20" s="13">
        <v>0.15</v>
      </c>
      <c r="F20" s="13">
        <v>0.15</v>
      </c>
    </row>
    <row r="21" spans="2:6" ht="12.75">
      <c r="B21" s="3">
        <v>1.8</v>
      </c>
      <c r="C21" s="16" t="s">
        <v>20</v>
      </c>
      <c r="D21" s="12">
        <v>475.73</v>
      </c>
      <c r="E21" s="13">
        <v>0.67</v>
      </c>
      <c r="F21" s="13">
        <v>0.67</v>
      </c>
    </row>
    <row r="22" spans="2:6" ht="12.75">
      <c r="B22" s="3">
        <v>1.9</v>
      </c>
      <c r="C22" s="59" t="s">
        <v>42</v>
      </c>
      <c r="D22" s="12">
        <v>1020.83</v>
      </c>
      <c r="E22" s="54">
        <v>1.43</v>
      </c>
      <c r="F22" s="13">
        <v>1.43</v>
      </c>
    </row>
    <row r="23" spans="2:6" ht="12.75">
      <c r="B23" s="3">
        <v>2</v>
      </c>
      <c r="C23" s="59"/>
      <c r="D23" s="60"/>
      <c r="E23" s="13"/>
      <c r="F23" s="44"/>
    </row>
    <row r="24" spans="2:6" ht="38.25">
      <c r="B24" s="4">
        <v>3</v>
      </c>
      <c r="C24" s="18" t="s">
        <v>2</v>
      </c>
      <c r="D24" s="52">
        <f>D25+D26+D27+D28</f>
        <v>5589.68</v>
      </c>
      <c r="E24" s="52">
        <f>E25+E26+E27+E28</f>
        <v>7.84</v>
      </c>
      <c r="F24" s="52">
        <f>F25+F26+F27+F28</f>
        <v>7.84</v>
      </c>
    </row>
    <row r="25" spans="2:6" ht="12.75">
      <c r="B25" s="4">
        <v>3.1</v>
      </c>
      <c r="C25" s="21" t="s">
        <v>17</v>
      </c>
      <c r="D25" s="10">
        <v>4813.61</v>
      </c>
      <c r="E25" s="13">
        <v>6.75</v>
      </c>
      <c r="F25" s="13">
        <v>6.75</v>
      </c>
    </row>
    <row r="26" spans="2:6" ht="12.75">
      <c r="B26" s="5">
        <v>3.2</v>
      </c>
      <c r="C26" s="20" t="s">
        <v>15</v>
      </c>
      <c r="D26" s="15">
        <v>713.6</v>
      </c>
      <c r="E26" s="13">
        <v>1</v>
      </c>
      <c r="F26" s="13">
        <v>1</v>
      </c>
    </row>
    <row r="27" spans="2:6" ht="12.75">
      <c r="B27" s="27">
        <v>3.3</v>
      </c>
      <c r="C27" s="28" t="s">
        <v>16</v>
      </c>
      <c r="D27" s="27">
        <v>50</v>
      </c>
      <c r="E27" s="13">
        <v>0.07</v>
      </c>
      <c r="F27" s="13">
        <v>0.07</v>
      </c>
    </row>
    <row r="28" spans="2:6" ht="12.75">
      <c r="B28" s="27">
        <v>3.4</v>
      </c>
      <c r="C28" s="56" t="s">
        <v>43</v>
      </c>
      <c r="D28" s="27">
        <v>12.47</v>
      </c>
      <c r="E28" s="13">
        <v>0.02</v>
      </c>
      <c r="F28" s="13">
        <v>0.02</v>
      </c>
    </row>
    <row r="29" spans="2:6" ht="54" customHeight="1">
      <c r="B29" s="27">
        <v>4</v>
      </c>
      <c r="C29" s="17" t="s">
        <v>31</v>
      </c>
      <c r="D29" s="34">
        <v>2904.35</v>
      </c>
      <c r="E29" s="24">
        <v>4.11</v>
      </c>
      <c r="F29" s="13"/>
    </row>
    <row r="30" spans="2:6" ht="38.25">
      <c r="B30" s="27">
        <v>5</v>
      </c>
      <c r="C30" s="33" t="s">
        <v>30</v>
      </c>
      <c r="D30" s="13"/>
      <c r="E30" s="13"/>
      <c r="F30" s="24">
        <v>4.11</v>
      </c>
    </row>
    <row r="31" spans="2:6" ht="12.75">
      <c r="B31" s="29"/>
      <c r="C31" s="30"/>
      <c r="D31" s="31"/>
      <c r="E31" s="31"/>
      <c r="F31" s="31"/>
    </row>
    <row r="33" spans="3:5" ht="12.75">
      <c r="C33" s="146" t="s">
        <v>19</v>
      </c>
      <c r="D33" s="146"/>
      <c r="E33" s="146"/>
    </row>
    <row r="36" spans="5:7" ht="12.75">
      <c r="E36" s="31"/>
      <c r="F36" s="31"/>
      <c r="G36" s="31"/>
    </row>
    <row r="37" spans="5:7" ht="12.75">
      <c r="E37" s="31"/>
      <c r="F37" s="31"/>
      <c r="G37" s="31"/>
    </row>
    <row r="38" spans="3:7" ht="12.75">
      <c r="C38" s="151" t="s">
        <v>36</v>
      </c>
      <c r="D38" s="151"/>
      <c r="E38" s="31"/>
      <c r="F38" s="31"/>
      <c r="G38" s="31"/>
    </row>
    <row r="39" spans="3:7" ht="12.75">
      <c r="C39" s="151" t="s">
        <v>37</v>
      </c>
      <c r="D39" s="151"/>
      <c r="E39" s="31"/>
      <c r="F39" s="31"/>
      <c r="G39" s="31"/>
    </row>
    <row r="40" spans="5:7" ht="12.75">
      <c r="E40" s="31"/>
      <c r="F40" s="31"/>
      <c r="G40" s="31"/>
    </row>
  </sheetData>
  <sheetProtection/>
  <mergeCells count="5">
    <mergeCell ref="E2:G2"/>
    <mergeCell ref="C33:E33"/>
    <mergeCell ref="C38:D38"/>
    <mergeCell ref="C39:D39"/>
    <mergeCell ref="B4:F9"/>
  </mergeCells>
  <printOptions/>
  <pageMargins left="0.56" right="0.16" top="0.76" bottom="0.42" header="0.5" footer="0.1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31">
      <selection activeCell="D46" sqref="D46"/>
    </sheetView>
  </sheetViews>
  <sheetFormatPr defaultColWidth="8.875" defaultRowHeight="12.75"/>
  <cols>
    <col min="1" max="1" width="7.125" style="0" customWidth="1"/>
    <col min="2" max="2" width="5.125" style="0" customWidth="1"/>
    <col min="3" max="3" width="36.25390625" style="0" customWidth="1"/>
    <col min="4" max="4" width="16.25390625" style="0" customWidth="1"/>
    <col min="5" max="5" width="9.75390625" style="0" customWidth="1"/>
    <col min="6" max="6" width="7.875" style="0" customWidth="1"/>
    <col min="7" max="7" width="11.375" style="0" customWidth="1"/>
  </cols>
  <sheetData>
    <row r="2" spans="5:7" ht="12.75">
      <c r="E2" s="152" t="s">
        <v>28</v>
      </c>
      <c r="F2" s="152"/>
      <c r="G2" s="152"/>
    </row>
    <row r="4" spans="2:6" ht="12.75">
      <c r="B4" s="148" t="s">
        <v>55</v>
      </c>
      <c r="C4" s="148"/>
      <c r="D4" s="148"/>
      <c r="E4" s="148"/>
      <c r="F4" s="148"/>
    </row>
    <row r="5" spans="2:6" ht="12.75">
      <c r="B5" s="148"/>
      <c r="C5" s="148"/>
      <c r="D5" s="148"/>
      <c r="E5" s="148"/>
      <c r="F5" s="148"/>
    </row>
    <row r="6" spans="2:6" ht="12.75">
      <c r="B6" s="148"/>
      <c r="C6" s="148"/>
      <c r="D6" s="148"/>
      <c r="E6" s="148"/>
      <c r="F6" s="148"/>
    </row>
    <row r="7" spans="2:6" ht="12.75">
      <c r="B7" s="148"/>
      <c r="C7" s="148"/>
      <c r="D7" s="148"/>
      <c r="E7" s="148"/>
      <c r="F7" s="148"/>
    </row>
    <row r="8" spans="2:7" ht="12.75">
      <c r="B8" s="148"/>
      <c r="C8" s="148"/>
      <c r="D8" s="148"/>
      <c r="E8" s="148"/>
      <c r="F8" s="148"/>
      <c r="G8" s="6"/>
    </row>
    <row r="9" spans="2:7" ht="12.75">
      <c r="B9" s="148"/>
      <c r="C9" s="148"/>
      <c r="D9" s="148"/>
      <c r="E9" s="148"/>
      <c r="F9" s="148"/>
      <c r="G9" s="6"/>
    </row>
    <row r="10" ht="12.75">
      <c r="E10" s="43" t="s">
        <v>52</v>
      </c>
    </row>
    <row r="11" spans="2:6" ht="84" customHeight="1">
      <c r="B11" s="1" t="s">
        <v>0</v>
      </c>
      <c r="C11" s="7" t="s">
        <v>1</v>
      </c>
      <c r="D11" s="8" t="s">
        <v>25</v>
      </c>
      <c r="E11" s="42" t="s">
        <v>26</v>
      </c>
      <c r="F11" s="42" t="s">
        <v>27</v>
      </c>
    </row>
    <row r="12" spans="2:6" ht="12.75">
      <c r="B12" s="2"/>
      <c r="C12" s="3" t="s">
        <v>14</v>
      </c>
      <c r="D12" s="9">
        <f>D13+D24+D29</f>
        <v>15645.71</v>
      </c>
      <c r="E12" s="62">
        <f>E13+E24+E29</f>
        <v>21.839999999999996</v>
      </c>
      <c r="F12" s="100">
        <f>F13+F24+F29+F30</f>
        <v>21.839999999999996</v>
      </c>
    </row>
    <row r="13" spans="2:6" ht="40.5" customHeight="1">
      <c r="B13" s="3">
        <v>1</v>
      </c>
      <c r="C13" s="17" t="s">
        <v>5</v>
      </c>
      <c r="D13" s="9">
        <f>D14+D15+D16+D17+D18+D19+D20+D21+D22+D23</f>
        <v>7269.209999999999</v>
      </c>
      <c r="E13" s="9">
        <f>E14+E15+E16+E17+E18+E19+E20+E21+E22+E23</f>
        <v>10.129999999999999</v>
      </c>
      <c r="F13" s="9">
        <f>F14+F15+F16+F17+F18+F19+F20+F21+F22+F23</f>
        <v>10.129999999999999</v>
      </c>
    </row>
    <row r="14" spans="2:6" ht="63.75">
      <c r="B14" s="3">
        <v>1.1</v>
      </c>
      <c r="C14" s="4" t="s">
        <v>3</v>
      </c>
      <c r="D14" s="11">
        <v>473.68</v>
      </c>
      <c r="E14" s="13">
        <v>0.66</v>
      </c>
      <c r="F14" s="13">
        <v>0.66</v>
      </c>
    </row>
    <row r="15" spans="2:6" ht="38.25">
      <c r="B15" s="3">
        <v>1.2</v>
      </c>
      <c r="C15" s="4" t="s">
        <v>4</v>
      </c>
      <c r="D15" s="11">
        <v>2684.2</v>
      </c>
      <c r="E15" s="13">
        <v>3.74</v>
      </c>
      <c r="F15" s="13">
        <v>3.74</v>
      </c>
    </row>
    <row r="16" spans="2:6" ht="12.75">
      <c r="B16" s="3">
        <v>1.3</v>
      </c>
      <c r="C16" s="16" t="s">
        <v>7</v>
      </c>
      <c r="D16" s="11">
        <v>1198.56</v>
      </c>
      <c r="E16" s="13">
        <v>1.67</v>
      </c>
      <c r="F16" s="13">
        <v>1.67</v>
      </c>
    </row>
    <row r="17" spans="2:6" ht="12.75">
      <c r="B17" s="3">
        <v>1.4</v>
      </c>
      <c r="C17" s="16" t="s">
        <v>6</v>
      </c>
      <c r="D17" s="12">
        <v>1000</v>
      </c>
      <c r="E17" s="13">
        <v>1.39</v>
      </c>
      <c r="F17" s="13">
        <v>1.39</v>
      </c>
    </row>
    <row r="18" spans="2:6" ht="12.75">
      <c r="B18" s="3">
        <v>1.5</v>
      </c>
      <c r="C18" s="16" t="s">
        <v>9</v>
      </c>
      <c r="D18" s="12">
        <v>100.48</v>
      </c>
      <c r="E18" s="13">
        <v>0.14</v>
      </c>
      <c r="F18" s="13">
        <v>0.14</v>
      </c>
    </row>
    <row r="19" spans="2:6" ht="12.75">
      <c r="B19" s="3">
        <v>1.6</v>
      </c>
      <c r="C19" s="16" t="s">
        <v>10</v>
      </c>
      <c r="D19" s="12">
        <v>208.13</v>
      </c>
      <c r="E19" s="13">
        <v>0.29</v>
      </c>
      <c r="F19" s="13">
        <v>0.29</v>
      </c>
    </row>
    <row r="20" spans="2:6" ht="12.75">
      <c r="B20" s="3">
        <v>1.7</v>
      </c>
      <c r="C20" s="16" t="s">
        <v>11</v>
      </c>
      <c r="D20" s="12">
        <v>104.86</v>
      </c>
      <c r="E20" s="54">
        <v>0.15</v>
      </c>
      <c r="F20" s="54">
        <v>0.15</v>
      </c>
    </row>
    <row r="21" spans="2:6" ht="12.75">
      <c r="B21" s="3">
        <v>1.8</v>
      </c>
      <c r="C21" s="59" t="s">
        <v>20</v>
      </c>
      <c r="D21" s="60">
        <v>478.47</v>
      </c>
      <c r="E21" s="13">
        <v>0.67</v>
      </c>
      <c r="F21" s="13">
        <v>0.67</v>
      </c>
    </row>
    <row r="22" spans="2:6" ht="12.75">
      <c r="B22" s="3">
        <v>1.9</v>
      </c>
      <c r="C22" s="59" t="s">
        <v>42</v>
      </c>
      <c r="D22" s="60">
        <v>1020.83</v>
      </c>
      <c r="E22" s="13">
        <v>1.42</v>
      </c>
      <c r="F22" s="13">
        <v>1.42</v>
      </c>
    </row>
    <row r="23" spans="2:6" ht="12.75">
      <c r="B23" s="3">
        <v>2</v>
      </c>
      <c r="C23" s="59"/>
      <c r="D23" s="60"/>
      <c r="E23" s="13"/>
      <c r="F23" s="44"/>
    </row>
    <row r="24" spans="2:6" ht="38.25">
      <c r="B24" s="4">
        <v>3</v>
      </c>
      <c r="C24" s="64" t="s">
        <v>2</v>
      </c>
      <c r="D24" s="32">
        <f>D25+D26+D27+D28</f>
        <v>5451.8</v>
      </c>
      <c r="E24" s="32">
        <f>E25+E26+E27+E28</f>
        <v>7.6</v>
      </c>
      <c r="F24" s="32">
        <f>F25+F26+F27+F28</f>
        <v>7.6</v>
      </c>
    </row>
    <row r="25" spans="2:6" ht="12.75">
      <c r="B25" s="4">
        <v>3.1</v>
      </c>
      <c r="C25" s="21" t="s">
        <v>17</v>
      </c>
      <c r="D25" s="65">
        <v>4671.55</v>
      </c>
      <c r="E25" s="44">
        <v>6.51</v>
      </c>
      <c r="F25" s="13">
        <v>6.51</v>
      </c>
    </row>
    <row r="26" spans="2:6" ht="12.75">
      <c r="B26" s="5">
        <v>3.2</v>
      </c>
      <c r="C26" s="20" t="s">
        <v>15</v>
      </c>
      <c r="D26" s="15">
        <v>717.7</v>
      </c>
      <c r="E26" s="13">
        <v>1</v>
      </c>
      <c r="F26" s="13">
        <v>1</v>
      </c>
    </row>
    <row r="27" spans="2:6" ht="12.75">
      <c r="B27" s="27">
        <v>3.3</v>
      </c>
      <c r="C27" s="28" t="s">
        <v>16</v>
      </c>
      <c r="D27" s="27">
        <v>50</v>
      </c>
      <c r="E27" s="13">
        <v>0.07</v>
      </c>
      <c r="F27" s="13">
        <v>0.07</v>
      </c>
    </row>
    <row r="28" spans="2:6" ht="12.75">
      <c r="B28" s="27">
        <v>3.4</v>
      </c>
      <c r="C28" s="56" t="s">
        <v>43</v>
      </c>
      <c r="D28" s="27">
        <v>12.55</v>
      </c>
      <c r="E28" s="13">
        <v>0.02</v>
      </c>
      <c r="F28" s="13">
        <v>0.02</v>
      </c>
    </row>
    <row r="29" spans="2:6" ht="54" customHeight="1">
      <c r="B29" s="27">
        <v>4</v>
      </c>
      <c r="C29" s="17" t="s">
        <v>31</v>
      </c>
      <c r="D29" s="34">
        <v>2924.7</v>
      </c>
      <c r="E29" s="24">
        <v>4.11</v>
      </c>
      <c r="F29" s="13"/>
    </row>
    <row r="30" spans="2:6" ht="38.25">
      <c r="B30" s="27">
        <v>5</v>
      </c>
      <c r="C30" s="33" t="s">
        <v>30</v>
      </c>
      <c r="D30" s="13"/>
      <c r="E30" s="13"/>
      <c r="F30" s="24">
        <v>4.11</v>
      </c>
    </row>
    <row r="31" spans="2:6" ht="12.75">
      <c r="B31" s="29"/>
      <c r="C31" s="30"/>
      <c r="D31" s="31"/>
      <c r="E31" s="31"/>
      <c r="F31" s="31"/>
    </row>
    <row r="33" spans="3:5" ht="12.75">
      <c r="C33" s="146" t="s">
        <v>19</v>
      </c>
      <c r="D33" s="146"/>
      <c r="E33" s="146"/>
    </row>
    <row r="35" spans="5:7" ht="12.75">
      <c r="E35" s="31"/>
      <c r="F35" s="31"/>
      <c r="G35" s="31"/>
    </row>
    <row r="36" spans="5:7" ht="12.75">
      <c r="E36" s="31"/>
      <c r="F36" s="31"/>
      <c r="G36" s="31"/>
    </row>
    <row r="37" spans="5:7" ht="12.75">
      <c r="E37" s="31"/>
      <c r="F37" s="31"/>
      <c r="G37" s="31"/>
    </row>
    <row r="38" spans="3:7" ht="12.75">
      <c r="C38" s="151" t="s">
        <v>36</v>
      </c>
      <c r="D38" s="151"/>
      <c r="E38" s="31"/>
      <c r="F38" s="31"/>
      <c r="G38" s="31"/>
    </row>
    <row r="39" spans="3:7" ht="12.75">
      <c r="C39" s="151" t="s">
        <v>37</v>
      </c>
      <c r="D39" s="151"/>
      <c r="E39" s="31"/>
      <c r="F39" s="31"/>
      <c r="G39" s="31"/>
    </row>
    <row r="40" spans="5:7" ht="12.75">
      <c r="E40" s="31"/>
      <c r="F40" s="31"/>
      <c r="G40" s="31"/>
    </row>
  </sheetData>
  <sheetProtection/>
  <mergeCells count="5">
    <mergeCell ref="E2:G2"/>
    <mergeCell ref="C33:E33"/>
    <mergeCell ref="C38:D38"/>
    <mergeCell ref="C39:D39"/>
    <mergeCell ref="B4:F9"/>
  </mergeCells>
  <printOptions/>
  <pageMargins left="0.56" right="0.16" top="0.76" bottom="0.42" header="0.5" footer="0.1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2:G39"/>
  <sheetViews>
    <sheetView zoomScalePageLayoutView="0" workbookViewId="0" topLeftCell="A30">
      <selection activeCell="A41" sqref="A41:IV174"/>
    </sheetView>
  </sheetViews>
  <sheetFormatPr defaultColWidth="8.875" defaultRowHeight="12.75"/>
  <cols>
    <col min="1" max="1" width="7.125" style="0" customWidth="1"/>
    <col min="2" max="2" width="5.125" style="0" customWidth="1"/>
    <col min="3" max="3" width="36.25390625" style="0" customWidth="1"/>
    <col min="4" max="4" width="16.25390625" style="0" customWidth="1"/>
    <col min="5" max="5" width="9.75390625" style="0" customWidth="1"/>
    <col min="6" max="6" width="7.875" style="0" customWidth="1"/>
    <col min="7" max="7" width="11.375" style="0" customWidth="1"/>
  </cols>
  <sheetData>
    <row r="2" spans="5:7" ht="14.25" customHeight="1">
      <c r="E2" s="152" t="s">
        <v>28</v>
      </c>
      <c r="F2" s="152"/>
      <c r="G2" s="152"/>
    </row>
    <row r="4" spans="2:6" ht="12.75">
      <c r="B4" s="148" t="s">
        <v>56</v>
      </c>
      <c r="C4" s="148"/>
      <c r="D4" s="148"/>
      <c r="E4" s="148"/>
      <c r="F4" s="148"/>
    </row>
    <row r="5" spans="2:6" ht="12.75">
      <c r="B5" s="148"/>
      <c r="C5" s="148"/>
      <c r="D5" s="148"/>
      <c r="E5" s="148"/>
      <c r="F5" s="148"/>
    </row>
    <row r="6" spans="2:6" ht="12.75">
      <c r="B6" s="148"/>
      <c r="C6" s="148"/>
      <c r="D6" s="148"/>
      <c r="E6" s="148"/>
      <c r="F6" s="148"/>
    </row>
    <row r="7" spans="2:6" ht="12.75">
      <c r="B7" s="148"/>
      <c r="C7" s="148"/>
      <c r="D7" s="148"/>
      <c r="E7" s="148"/>
      <c r="F7" s="148"/>
    </row>
    <row r="8" spans="2:7" ht="12.75">
      <c r="B8" s="148"/>
      <c r="C8" s="148"/>
      <c r="D8" s="148"/>
      <c r="E8" s="148"/>
      <c r="F8" s="148"/>
      <c r="G8" s="6"/>
    </row>
    <row r="9" spans="2:7" ht="12.75">
      <c r="B9" s="148"/>
      <c r="C9" s="148"/>
      <c r="D9" s="148"/>
      <c r="E9" s="148"/>
      <c r="F9" s="148"/>
      <c r="G9" s="6"/>
    </row>
    <row r="11" spans="2:6" ht="84" customHeight="1">
      <c r="B11" s="1" t="s">
        <v>0</v>
      </c>
      <c r="C11" s="7" t="s">
        <v>1</v>
      </c>
      <c r="D11" s="8" t="s">
        <v>25</v>
      </c>
      <c r="E11" s="42" t="s">
        <v>26</v>
      </c>
      <c r="F11" s="42" t="s">
        <v>27</v>
      </c>
    </row>
    <row r="12" spans="2:6" ht="12.75">
      <c r="B12" s="2"/>
      <c r="C12" s="3" t="s">
        <v>14</v>
      </c>
      <c r="D12" s="9">
        <f>D13+D23+D28</f>
        <v>15793.029999999999</v>
      </c>
      <c r="E12" s="101">
        <f>E13+E23+E28</f>
        <v>22.339999999999996</v>
      </c>
      <c r="F12" s="102">
        <f>F13+F23+F28+F29</f>
        <v>22.339999999999996</v>
      </c>
    </row>
    <row r="13" spans="2:6" ht="40.5" customHeight="1">
      <c r="B13" s="3">
        <v>1</v>
      </c>
      <c r="C13" s="17" t="s">
        <v>5</v>
      </c>
      <c r="D13" s="9">
        <f>D14+D15+D16+D17+D18+D19+D20+D21+D22</f>
        <v>7542.18</v>
      </c>
      <c r="E13" s="39">
        <f>E14+E15+E16+E17+E18+E19+E20+E21+E22</f>
        <v>10.649999999999999</v>
      </c>
      <c r="F13" s="39">
        <f>F14+F15+F16+F17+F18+F19+F20+F21+F22</f>
        <v>10.649999999999999</v>
      </c>
    </row>
    <row r="14" spans="2:6" ht="63.75">
      <c r="B14" s="3">
        <v>1.1</v>
      </c>
      <c r="C14" s="4" t="s">
        <v>3</v>
      </c>
      <c r="D14" s="11">
        <v>467.41</v>
      </c>
      <c r="E14" s="13">
        <v>0.66</v>
      </c>
      <c r="F14" s="13">
        <v>0.66</v>
      </c>
    </row>
    <row r="15" spans="2:6" ht="38.25">
      <c r="B15" s="3">
        <v>1.2</v>
      </c>
      <c r="C15" s="4" t="s">
        <v>4</v>
      </c>
      <c r="D15" s="11">
        <v>2620.34</v>
      </c>
      <c r="E15" s="13">
        <v>3.7</v>
      </c>
      <c r="F15" s="13">
        <v>3.7</v>
      </c>
    </row>
    <row r="16" spans="2:6" ht="12.75">
      <c r="B16" s="3">
        <v>1.3</v>
      </c>
      <c r="C16" s="16" t="s">
        <v>7</v>
      </c>
      <c r="D16" s="11">
        <v>1182.69</v>
      </c>
      <c r="E16" s="13">
        <v>1.67</v>
      </c>
      <c r="F16" s="13">
        <v>1.67</v>
      </c>
    </row>
    <row r="17" spans="2:6" ht="12.75">
      <c r="B17" s="3">
        <v>1.4</v>
      </c>
      <c r="C17" s="16" t="s">
        <v>6</v>
      </c>
      <c r="D17" s="12">
        <v>1000</v>
      </c>
      <c r="E17" s="13">
        <v>1.41</v>
      </c>
      <c r="F17" s="13">
        <v>1.41</v>
      </c>
    </row>
    <row r="18" spans="2:6" ht="12.75">
      <c r="B18" s="3">
        <v>1.5</v>
      </c>
      <c r="C18" s="16" t="s">
        <v>9</v>
      </c>
      <c r="D18" s="12">
        <v>99.15</v>
      </c>
      <c r="E18" s="13">
        <v>0.14</v>
      </c>
      <c r="F18" s="13">
        <v>0.14</v>
      </c>
    </row>
    <row r="19" spans="2:6" ht="12.75">
      <c r="B19" s="3">
        <v>1.6</v>
      </c>
      <c r="C19" s="16" t="s">
        <v>10</v>
      </c>
      <c r="D19" s="12">
        <v>205.38</v>
      </c>
      <c r="E19" s="13">
        <v>0.29</v>
      </c>
      <c r="F19" s="13">
        <v>0.29</v>
      </c>
    </row>
    <row r="20" spans="2:6" ht="12.75">
      <c r="B20" s="3">
        <v>1.7</v>
      </c>
      <c r="C20" s="16" t="s">
        <v>11</v>
      </c>
      <c r="D20" s="12">
        <v>103.48</v>
      </c>
      <c r="E20" s="54">
        <v>0.15</v>
      </c>
      <c r="F20" s="54">
        <v>0.15</v>
      </c>
    </row>
    <row r="21" spans="2:6" ht="12.75">
      <c r="B21" s="3">
        <v>1.8</v>
      </c>
      <c r="C21" s="59" t="s">
        <v>20</v>
      </c>
      <c r="D21" s="60">
        <v>472.13</v>
      </c>
      <c r="E21" s="13">
        <v>0.67</v>
      </c>
      <c r="F21" s="13">
        <v>0.67</v>
      </c>
    </row>
    <row r="22" spans="2:6" ht="12.75">
      <c r="B22" s="3">
        <v>1.9</v>
      </c>
      <c r="C22" s="59" t="s">
        <v>42</v>
      </c>
      <c r="D22" s="60">
        <v>1391.6</v>
      </c>
      <c r="E22" s="13">
        <v>1.96</v>
      </c>
      <c r="F22" s="13">
        <v>1.96</v>
      </c>
    </row>
    <row r="23" spans="2:6" ht="38.25">
      <c r="B23" s="4">
        <v>2</v>
      </c>
      <c r="C23" s="18" t="s">
        <v>2</v>
      </c>
      <c r="D23" s="52">
        <f>D24+D25+D26+D27</f>
        <v>5368.48</v>
      </c>
      <c r="E23" s="32">
        <f>E24+E25+E26+E27</f>
        <v>7.58</v>
      </c>
      <c r="F23" s="32">
        <f>F24+F25+F26+F27</f>
        <v>7.58</v>
      </c>
    </row>
    <row r="24" spans="2:6" ht="12.75">
      <c r="B24" s="4">
        <v>2.1</v>
      </c>
      <c r="C24" s="21" t="s">
        <v>17</v>
      </c>
      <c r="D24" s="10">
        <v>4597.9</v>
      </c>
      <c r="E24" s="13">
        <v>6.49</v>
      </c>
      <c r="F24" s="13">
        <v>6.49</v>
      </c>
    </row>
    <row r="25" spans="2:6" ht="12.75">
      <c r="B25" s="5">
        <v>2.2</v>
      </c>
      <c r="C25" s="20" t="s">
        <v>15</v>
      </c>
      <c r="D25" s="15">
        <v>708.2</v>
      </c>
      <c r="E25" s="13">
        <v>1</v>
      </c>
      <c r="F25" s="13">
        <v>1</v>
      </c>
    </row>
    <row r="26" spans="2:6" ht="12.75">
      <c r="B26" s="27">
        <v>2.3</v>
      </c>
      <c r="C26" s="28" t="s">
        <v>16</v>
      </c>
      <c r="D26" s="27">
        <v>50</v>
      </c>
      <c r="E26" s="13">
        <v>0.07</v>
      </c>
      <c r="F26" s="13">
        <v>0.07</v>
      </c>
    </row>
    <row r="27" spans="2:6" ht="12.75">
      <c r="B27" s="27">
        <v>2.4</v>
      </c>
      <c r="C27" s="56" t="s">
        <v>43</v>
      </c>
      <c r="D27" s="27">
        <v>12.38</v>
      </c>
      <c r="E27" s="13">
        <v>0.02</v>
      </c>
      <c r="F27" s="13">
        <v>0.02</v>
      </c>
    </row>
    <row r="28" spans="2:6" ht="54" customHeight="1">
      <c r="B28" s="27">
        <v>3</v>
      </c>
      <c r="C28" s="17" t="s">
        <v>31</v>
      </c>
      <c r="D28" s="34">
        <v>2882.37</v>
      </c>
      <c r="E28" s="24">
        <v>4.11</v>
      </c>
      <c r="F28" s="13"/>
    </row>
    <row r="29" spans="2:6" ht="38.25">
      <c r="B29" s="27">
        <v>4</v>
      </c>
      <c r="C29" s="33" t="s">
        <v>30</v>
      </c>
      <c r="D29" s="13"/>
      <c r="E29" s="13"/>
      <c r="F29" s="24">
        <v>4.11</v>
      </c>
    </row>
    <row r="30" spans="2:6" ht="12.75">
      <c r="B30" s="29"/>
      <c r="C30" s="30"/>
      <c r="D30" s="31"/>
      <c r="E30" s="31"/>
      <c r="F30" s="31"/>
    </row>
    <row r="32" spans="3:5" ht="12.75">
      <c r="C32" s="146" t="s">
        <v>19</v>
      </c>
      <c r="D32" s="146"/>
      <c r="E32" s="146"/>
    </row>
    <row r="34" spans="5:7" ht="12.75">
      <c r="E34" s="31"/>
      <c r="F34" s="31"/>
      <c r="G34" s="31"/>
    </row>
    <row r="35" spans="5:7" ht="12.75">
      <c r="E35" s="31"/>
      <c r="F35" s="31"/>
      <c r="G35" s="31"/>
    </row>
    <row r="36" spans="5:7" ht="12.75">
      <c r="E36" s="31"/>
      <c r="F36" s="31"/>
      <c r="G36" s="31"/>
    </row>
    <row r="37" spans="3:7" ht="12.75">
      <c r="C37" s="151" t="s">
        <v>36</v>
      </c>
      <c r="D37" s="151"/>
      <c r="E37" s="31"/>
      <c r="F37" s="31"/>
      <c r="G37" s="31"/>
    </row>
    <row r="38" spans="3:7" ht="12.75">
      <c r="C38" s="151" t="s">
        <v>37</v>
      </c>
      <c r="D38" s="151"/>
      <c r="E38" s="31"/>
      <c r="F38" s="31"/>
      <c r="G38" s="31"/>
    </row>
    <row r="39" spans="5:7" ht="12.75">
      <c r="E39" s="31"/>
      <c r="F39" s="31"/>
      <c r="G39" s="31"/>
    </row>
  </sheetData>
  <sheetProtection/>
  <mergeCells count="5">
    <mergeCell ref="E2:G2"/>
    <mergeCell ref="C32:E32"/>
    <mergeCell ref="C37:D37"/>
    <mergeCell ref="C38:D38"/>
    <mergeCell ref="B4:F9"/>
  </mergeCells>
  <printOptions/>
  <pageMargins left="0.56" right="0.16" top="0.76" bottom="0.42" header="0.5" footer="0.1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G78"/>
  <sheetViews>
    <sheetView zoomScalePageLayoutView="0" workbookViewId="0" topLeftCell="A10">
      <selection activeCell="I17" sqref="I17"/>
    </sheetView>
  </sheetViews>
  <sheetFormatPr defaultColWidth="8.875" defaultRowHeight="12.75"/>
  <cols>
    <col min="1" max="1" width="7.125" style="0" customWidth="1"/>
    <col min="2" max="2" width="5.125" style="0" customWidth="1"/>
    <col min="3" max="3" width="36.25390625" style="0" customWidth="1"/>
    <col min="4" max="4" width="16.25390625" style="0" customWidth="1"/>
    <col min="5" max="5" width="9.75390625" style="0" customWidth="1"/>
    <col min="6" max="6" width="7.875" style="0" customWidth="1"/>
    <col min="7" max="7" width="11.375" style="0" customWidth="1"/>
  </cols>
  <sheetData>
    <row r="2" spans="5:7" ht="12.75">
      <c r="E2" s="153" t="s">
        <v>28</v>
      </c>
      <c r="F2" s="153"/>
      <c r="G2" s="153"/>
    </row>
    <row r="4" spans="2:6" ht="12.75">
      <c r="B4" s="148" t="s">
        <v>68</v>
      </c>
      <c r="C4" s="148"/>
      <c r="D4" s="148"/>
      <c r="E4" s="148"/>
      <c r="F4" s="148"/>
    </row>
    <row r="5" spans="2:6" ht="12.75">
      <c r="B5" s="148"/>
      <c r="C5" s="148"/>
      <c r="D5" s="148"/>
      <c r="E5" s="148"/>
      <c r="F5" s="148"/>
    </row>
    <row r="6" spans="2:6" ht="12.75">
      <c r="B6" s="148"/>
      <c r="C6" s="148"/>
      <c r="D6" s="148"/>
      <c r="E6" s="148"/>
      <c r="F6" s="148"/>
    </row>
    <row r="7" spans="2:6" ht="12.75">
      <c r="B7" s="148"/>
      <c r="C7" s="148"/>
      <c r="D7" s="148"/>
      <c r="E7" s="148"/>
      <c r="F7" s="148"/>
    </row>
    <row r="8" spans="2:7" ht="12.75">
      <c r="B8" s="148"/>
      <c r="C8" s="148"/>
      <c r="D8" s="148"/>
      <c r="E8" s="148"/>
      <c r="F8" s="148"/>
      <c r="G8" s="6"/>
    </row>
    <row r="9" spans="2:7" ht="12.75">
      <c r="B9" s="148"/>
      <c r="C9" s="148"/>
      <c r="D9" s="148"/>
      <c r="E9" s="148"/>
      <c r="F9" s="148"/>
      <c r="G9" s="6"/>
    </row>
    <row r="10" ht="12.75">
      <c r="E10" s="43" t="s">
        <v>67</v>
      </c>
    </row>
    <row r="11" spans="2:6" ht="84" customHeight="1">
      <c r="B11" s="1" t="s">
        <v>0</v>
      </c>
      <c r="C11" s="7" t="s">
        <v>1</v>
      </c>
      <c r="D11" s="8" t="s">
        <v>25</v>
      </c>
      <c r="E11" s="42" t="s">
        <v>26</v>
      </c>
      <c r="F11" s="42" t="s">
        <v>27</v>
      </c>
    </row>
    <row r="12" spans="2:6" ht="12.75">
      <c r="B12" s="2"/>
      <c r="C12" s="3" t="s">
        <v>14</v>
      </c>
      <c r="D12" s="9">
        <f>D13+D23+D28</f>
        <v>15800.48</v>
      </c>
      <c r="E12" s="40">
        <f>E13+E23+E28</f>
        <v>20.509999999999998</v>
      </c>
      <c r="F12" s="39">
        <f>F13+F23+F28+F29</f>
        <v>20.509999999999998</v>
      </c>
    </row>
    <row r="13" spans="2:6" ht="40.5" customHeight="1">
      <c r="B13" s="3">
        <v>1</v>
      </c>
      <c r="C13" s="17" t="s">
        <v>5</v>
      </c>
      <c r="D13" s="9">
        <f>D14+D15+D16+D17+D18+D19+D20+D21+D22</f>
        <v>7189.370000000001</v>
      </c>
      <c r="E13" s="9">
        <f>E14+E15+E16+E17+E18+E19+E20+E21+E22</f>
        <v>8.51</v>
      </c>
      <c r="F13" s="39">
        <f>F14+F15+F16+F17+F18+F19+F20+F21+F22</f>
        <v>8.51</v>
      </c>
    </row>
    <row r="14" spans="2:6" ht="63.75">
      <c r="B14" s="3">
        <v>1.1</v>
      </c>
      <c r="C14" s="4" t="s">
        <v>3</v>
      </c>
      <c r="D14" s="11">
        <v>473.55</v>
      </c>
      <c r="E14" s="13">
        <v>0.66</v>
      </c>
      <c r="F14" s="13">
        <v>0.66</v>
      </c>
    </row>
    <row r="15" spans="2:6" ht="38.25">
      <c r="B15" s="3">
        <v>1.2</v>
      </c>
      <c r="C15" s="4" t="s">
        <v>4</v>
      </c>
      <c r="D15" s="11">
        <v>2654.75</v>
      </c>
      <c r="E15" s="13">
        <v>2.19</v>
      </c>
      <c r="F15" s="13">
        <v>2.19</v>
      </c>
    </row>
    <row r="16" spans="2:6" ht="12.75">
      <c r="B16" s="3">
        <v>1.3</v>
      </c>
      <c r="C16" s="16" t="s">
        <v>7</v>
      </c>
      <c r="D16" s="11">
        <v>1148</v>
      </c>
      <c r="E16" s="13">
        <v>1.6</v>
      </c>
      <c r="F16" s="13">
        <v>1.6</v>
      </c>
    </row>
    <row r="17" spans="2:6" ht="12.75">
      <c r="B17" s="3">
        <v>1.4</v>
      </c>
      <c r="C17" s="16" t="s">
        <v>6</v>
      </c>
      <c r="D17" s="12">
        <v>1011.68</v>
      </c>
      <c r="E17" s="13">
        <v>1.41</v>
      </c>
      <c r="F17" s="13">
        <v>1.41</v>
      </c>
    </row>
    <row r="18" spans="2:6" ht="12.75">
      <c r="B18" s="3">
        <v>1.5</v>
      </c>
      <c r="C18" s="16" t="s">
        <v>9</v>
      </c>
      <c r="D18" s="12">
        <v>100.45</v>
      </c>
      <c r="E18" s="13">
        <v>0.14</v>
      </c>
      <c r="F18" s="13">
        <v>0.14</v>
      </c>
    </row>
    <row r="19" spans="2:6" ht="12.75">
      <c r="B19" s="3">
        <v>1.6</v>
      </c>
      <c r="C19" s="16" t="s">
        <v>10</v>
      </c>
      <c r="D19" s="12">
        <v>208.08</v>
      </c>
      <c r="E19" s="13">
        <v>0.29</v>
      </c>
      <c r="F19" s="13">
        <v>0.29</v>
      </c>
    </row>
    <row r="20" spans="2:6" ht="12.75">
      <c r="B20" s="3">
        <v>1.7</v>
      </c>
      <c r="C20" s="16" t="s">
        <v>11</v>
      </c>
      <c r="D20" s="12">
        <v>107.63</v>
      </c>
      <c r="E20" s="54">
        <v>0.15</v>
      </c>
      <c r="F20" s="54">
        <v>0.15</v>
      </c>
    </row>
    <row r="21" spans="2:6" ht="12.75">
      <c r="B21" s="3">
        <v>1.8</v>
      </c>
      <c r="C21" s="59" t="s">
        <v>20</v>
      </c>
      <c r="D21" s="60">
        <v>480.73</v>
      </c>
      <c r="E21" s="13">
        <v>0.67</v>
      </c>
      <c r="F21" s="13">
        <v>0.67</v>
      </c>
    </row>
    <row r="22" spans="2:6" ht="12.75">
      <c r="B22" s="3">
        <v>1.9</v>
      </c>
      <c r="C22" s="59" t="s">
        <v>44</v>
      </c>
      <c r="D22" s="60">
        <v>1004.5</v>
      </c>
      <c r="E22" s="13">
        <v>1.4</v>
      </c>
      <c r="F22" s="13">
        <v>1.4</v>
      </c>
    </row>
    <row r="23" spans="2:6" ht="38.25">
      <c r="B23" s="4">
        <v>2</v>
      </c>
      <c r="C23" s="18" t="s">
        <v>2</v>
      </c>
      <c r="D23" s="52">
        <f>D24+D25+D26+D27</f>
        <v>5662.179999999999</v>
      </c>
      <c r="E23" s="52">
        <f>E24+E25+E26+E27</f>
        <v>7.890000000000001</v>
      </c>
      <c r="F23" s="32">
        <f>F24+F25+F26+F27</f>
        <v>7.890000000000001</v>
      </c>
    </row>
    <row r="24" spans="2:6" ht="12.75">
      <c r="B24" s="4">
        <v>2.1</v>
      </c>
      <c r="C24" s="21" t="s">
        <v>17</v>
      </c>
      <c r="D24" s="10">
        <v>4688.15</v>
      </c>
      <c r="E24" s="13">
        <v>6.53</v>
      </c>
      <c r="F24" s="13">
        <v>6.53</v>
      </c>
    </row>
    <row r="25" spans="2:6" ht="12.75">
      <c r="B25" s="5">
        <v>2.2</v>
      </c>
      <c r="C25" s="20" t="s">
        <v>15</v>
      </c>
      <c r="D25" s="15">
        <v>911.23</v>
      </c>
      <c r="E25" s="13">
        <v>1.27</v>
      </c>
      <c r="F25" s="13">
        <v>1.27</v>
      </c>
    </row>
    <row r="26" spans="2:6" ht="12.75">
      <c r="B26" s="27">
        <v>2.3</v>
      </c>
      <c r="C26" s="28" t="s">
        <v>16</v>
      </c>
      <c r="D26" s="27">
        <v>50</v>
      </c>
      <c r="E26" s="13">
        <v>0.07</v>
      </c>
      <c r="F26" s="13">
        <v>0.07</v>
      </c>
    </row>
    <row r="27" spans="2:6" ht="12.75">
      <c r="B27" s="27">
        <v>2.4</v>
      </c>
      <c r="C27" s="56" t="s">
        <v>43</v>
      </c>
      <c r="D27" s="27">
        <v>12.8</v>
      </c>
      <c r="E27" s="13">
        <v>0.02</v>
      </c>
      <c r="F27" s="13">
        <v>0.02</v>
      </c>
    </row>
    <row r="28" spans="2:6" ht="54" customHeight="1">
      <c r="B28" s="27">
        <v>3</v>
      </c>
      <c r="C28" s="17" t="s">
        <v>31</v>
      </c>
      <c r="D28" s="34">
        <v>2948.93</v>
      </c>
      <c r="E28" s="24">
        <v>4.11</v>
      </c>
      <c r="F28" s="13"/>
    </row>
    <row r="29" spans="2:6" ht="38.25">
      <c r="B29" s="27">
        <v>4</v>
      </c>
      <c r="C29" s="33" t="s">
        <v>30</v>
      </c>
      <c r="D29" s="13"/>
      <c r="E29" s="13"/>
      <c r="F29" s="24">
        <v>4.11</v>
      </c>
    </row>
    <row r="30" spans="2:6" ht="12.75">
      <c r="B30" s="29"/>
      <c r="C30" s="30"/>
      <c r="D30" s="31"/>
      <c r="E30" s="31"/>
      <c r="F30" s="31"/>
    </row>
    <row r="32" spans="3:5" ht="12.75">
      <c r="C32" s="146" t="s">
        <v>19</v>
      </c>
      <c r="D32" s="146"/>
      <c r="E32" s="146"/>
    </row>
    <row r="34" spans="5:7" ht="12.75">
      <c r="E34" s="31"/>
      <c r="F34" s="31"/>
      <c r="G34" s="31"/>
    </row>
    <row r="35" spans="5:7" ht="12.75">
      <c r="E35" s="31"/>
      <c r="F35" s="31"/>
      <c r="G35" s="31"/>
    </row>
    <row r="36" spans="5:7" ht="12.75">
      <c r="E36" s="31"/>
      <c r="F36" s="31"/>
      <c r="G36" s="31"/>
    </row>
    <row r="37" spans="3:7" ht="12.75">
      <c r="C37" s="151" t="s">
        <v>36</v>
      </c>
      <c r="D37" s="151"/>
      <c r="E37" s="31"/>
      <c r="F37" s="31"/>
      <c r="G37" s="31"/>
    </row>
    <row r="38" spans="3:7" ht="12.75">
      <c r="C38" s="151" t="s">
        <v>37</v>
      </c>
      <c r="D38" s="151"/>
      <c r="E38" s="31"/>
      <c r="F38" s="31"/>
      <c r="G38" s="31"/>
    </row>
    <row r="39" spans="5:7" ht="12.75">
      <c r="E39" s="31"/>
      <c r="F39" s="31"/>
      <c r="G39" s="31"/>
    </row>
    <row r="40" spans="5:7" ht="12.75">
      <c r="E40" s="31"/>
      <c r="F40" s="31"/>
      <c r="G40" s="31"/>
    </row>
    <row r="43" spans="5:7" ht="12.75">
      <c r="E43" s="152" t="s">
        <v>29</v>
      </c>
      <c r="F43" s="152"/>
      <c r="G43" s="152"/>
    </row>
    <row r="45" spans="2:5" ht="12.75">
      <c r="B45" s="148" t="s">
        <v>69</v>
      </c>
      <c r="C45" s="148"/>
      <c r="D45" s="148"/>
      <c r="E45" s="148"/>
    </row>
    <row r="46" spans="2:5" ht="12.75">
      <c r="B46" s="148"/>
      <c r="C46" s="148"/>
      <c r="D46" s="148"/>
      <c r="E46" s="148"/>
    </row>
    <row r="47" spans="2:5" ht="12.75">
      <c r="B47" s="148"/>
      <c r="C47" s="148"/>
      <c r="D47" s="148"/>
      <c r="E47" s="148"/>
    </row>
    <row r="48" spans="2:7" ht="12.75">
      <c r="B48" s="148"/>
      <c r="C48" s="148"/>
      <c r="D48" s="148"/>
      <c r="E48" s="148"/>
      <c r="F48" s="6"/>
      <c r="G48" s="6"/>
    </row>
    <row r="49" spans="2:7" ht="12.75">
      <c r="B49" s="148"/>
      <c r="C49" s="148"/>
      <c r="D49" s="148"/>
      <c r="E49" s="148"/>
      <c r="F49" s="6"/>
      <c r="G49" s="6"/>
    </row>
    <row r="50" spans="2:7" ht="12.75">
      <c r="B50" s="148"/>
      <c r="C50" s="148"/>
      <c r="D50" s="148"/>
      <c r="E50" s="148"/>
      <c r="F50" s="6"/>
      <c r="G50" s="6"/>
    </row>
    <row r="52" spans="2:5" ht="84" customHeight="1">
      <c r="B52" s="1" t="s">
        <v>0</v>
      </c>
      <c r="C52" s="7" t="s">
        <v>1</v>
      </c>
      <c r="D52" s="8" t="s">
        <v>25</v>
      </c>
      <c r="E52" s="35" t="s">
        <v>8</v>
      </c>
    </row>
    <row r="53" spans="2:5" ht="51" customHeight="1">
      <c r="B53" s="3">
        <v>1</v>
      </c>
      <c r="C53" s="17" t="s">
        <v>31</v>
      </c>
      <c r="D53" s="34">
        <v>2890.51</v>
      </c>
      <c r="E53" s="24">
        <v>4.11</v>
      </c>
    </row>
    <row r="54" spans="2:5" ht="12.75">
      <c r="B54" s="3">
        <v>2</v>
      </c>
      <c r="C54" s="21" t="s">
        <v>21</v>
      </c>
      <c r="D54" s="11"/>
      <c r="E54" s="13"/>
    </row>
    <row r="55" spans="2:5" ht="12.75">
      <c r="B55" s="3">
        <v>3</v>
      </c>
      <c r="C55" s="21" t="s">
        <v>22</v>
      </c>
      <c r="D55" s="11"/>
      <c r="E55" s="13"/>
    </row>
    <row r="56" spans="2:5" ht="25.5">
      <c r="B56" s="3">
        <v>4</v>
      </c>
      <c r="C56" s="16" t="s">
        <v>23</v>
      </c>
      <c r="D56" s="11"/>
      <c r="E56" s="13"/>
    </row>
    <row r="57" spans="2:5" ht="25.5">
      <c r="B57" s="3">
        <v>5</v>
      </c>
      <c r="C57" s="16" t="s">
        <v>39</v>
      </c>
      <c r="D57" s="12"/>
      <c r="E57" s="13"/>
    </row>
    <row r="58" spans="2:5" ht="25.5">
      <c r="B58" s="3">
        <v>6</v>
      </c>
      <c r="C58" s="16" t="s">
        <v>33</v>
      </c>
      <c r="D58" s="12"/>
      <c r="E58" s="13"/>
    </row>
    <row r="59" spans="2:5" ht="21.75" customHeight="1">
      <c r="B59" s="3">
        <v>7</v>
      </c>
      <c r="C59" s="16"/>
      <c r="D59" s="12"/>
      <c r="E59" s="13"/>
    </row>
    <row r="60" spans="2:5" ht="21.75" customHeight="1">
      <c r="B60" s="3">
        <v>8</v>
      </c>
      <c r="C60" s="16"/>
      <c r="D60" s="12"/>
      <c r="E60" s="13"/>
    </row>
    <row r="61" spans="2:5" ht="21.75" customHeight="1">
      <c r="B61" s="4"/>
      <c r="C61" s="18"/>
      <c r="D61" s="14"/>
      <c r="E61" s="23"/>
    </row>
    <row r="62" spans="2:5" ht="21.75" customHeight="1">
      <c r="B62" s="4"/>
      <c r="C62" s="21"/>
      <c r="D62" s="10"/>
      <c r="E62" s="13"/>
    </row>
    <row r="63" spans="2:5" ht="21.75" customHeight="1">
      <c r="B63" s="5"/>
      <c r="C63" s="21"/>
      <c r="D63" s="15"/>
      <c r="E63" s="13"/>
    </row>
    <row r="64" spans="2:5" ht="21.75" customHeight="1">
      <c r="B64" s="5"/>
      <c r="C64" s="20"/>
      <c r="D64" s="15"/>
      <c r="E64" s="13"/>
    </row>
    <row r="65" spans="2:5" ht="21.75" customHeight="1">
      <c r="B65" s="3"/>
      <c r="C65" s="17"/>
      <c r="D65" s="19"/>
      <c r="E65" s="13"/>
    </row>
    <row r="67" spans="2:5" ht="12.75">
      <c r="B67" s="147" t="s">
        <v>38</v>
      </c>
      <c r="C67" s="147"/>
      <c r="D67" s="147"/>
      <c r="E67" s="147"/>
    </row>
    <row r="68" spans="2:5" ht="12.75">
      <c r="B68" s="147"/>
      <c r="C68" s="147"/>
      <c r="D68" s="147"/>
      <c r="E68" s="147"/>
    </row>
    <row r="69" spans="2:5" ht="12.75">
      <c r="B69" s="147"/>
      <c r="C69" s="147"/>
      <c r="D69" s="147"/>
      <c r="E69" s="147"/>
    </row>
    <row r="70" spans="2:5" ht="12.75">
      <c r="B70" s="147"/>
      <c r="C70" s="147"/>
      <c r="D70" s="147"/>
      <c r="E70" s="147"/>
    </row>
    <row r="71" spans="2:5" ht="12.75">
      <c r="B71" s="147"/>
      <c r="C71" s="147"/>
      <c r="D71" s="147"/>
      <c r="E71" s="147"/>
    </row>
    <row r="73" spans="2:6" ht="12.75">
      <c r="B73" s="149" t="s">
        <v>34</v>
      </c>
      <c r="C73" s="149"/>
      <c r="D73" s="36"/>
      <c r="E73" s="150" t="s">
        <v>35</v>
      </c>
      <c r="F73" s="150"/>
    </row>
    <row r="77" spans="2:3" ht="12.75">
      <c r="B77" s="151" t="s">
        <v>36</v>
      </c>
      <c r="C77" s="151"/>
    </row>
    <row r="78" spans="2:3" ht="12.75">
      <c r="B78" s="151" t="s">
        <v>37</v>
      </c>
      <c r="C78" s="151"/>
    </row>
  </sheetData>
  <sheetProtection/>
  <mergeCells count="12">
    <mergeCell ref="E2:G2"/>
    <mergeCell ref="B4:F9"/>
    <mergeCell ref="C32:E32"/>
    <mergeCell ref="C37:D37"/>
    <mergeCell ref="B73:C73"/>
    <mergeCell ref="E73:F73"/>
    <mergeCell ref="B77:C77"/>
    <mergeCell ref="B78:C78"/>
    <mergeCell ref="C38:D38"/>
    <mergeCell ref="E43:G43"/>
    <mergeCell ref="B45:E50"/>
    <mergeCell ref="B67:E71"/>
  </mergeCells>
  <printOptions/>
  <pageMargins left="0.56" right="0.16" top="0.76" bottom="0.42" header="0.5" footer="0.1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G41"/>
  <sheetViews>
    <sheetView zoomScalePageLayoutView="0" workbookViewId="0" topLeftCell="A8">
      <selection activeCell="A43" sqref="A43:IV84"/>
    </sheetView>
  </sheetViews>
  <sheetFormatPr defaultColWidth="8.875" defaultRowHeight="12.75"/>
  <cols>
    <col min="1" max="1" width="7.125" style="0" customWidth="1"/>
    <col min="2" max="2" width="5.125" style="0" customWidth="1"/>
    <col min="3" max="3" width="36.25390625" style="0" customWidth="1"/>
    <col min="4" max="4" width="16.25390625" style="0" customWidth="1"/>
    <col min="5" max="5" width="9.75390625" style="0" customWidth="1"/>
    <col min="6" max="6" width="7.875" style="0" customWidth="1"/>
    <col min="7" max="7" width="11.375" style="0" customWidth="1"/>
  </cols>
  <sheetData>
    <row r="2" spans="5:7" ht="12.75">
      <c r="E2" s="157" t="s">
        <v>75</v>
      </c>
      <c r="F2" s="152"/>
      <c r="G2" s="152"/>
    </row>
    <row r="3" ht="12.75">
      <c r="D3" s="70"/>
    </row>
    <row r="4" spans="2:6" ht="12.75">
      <c r="B4" s="148" t="s">
        <v>76</v>
      </c>
      <c r="C4" s="148"/>
      <c r="D4" s="148"/>
      <c r="E4" s="148"/>
      <c r="F4" s="148"/>
    </row>
    <row r="5" spans="2:6" ht="12.75">
      <c r="B5" s="148"/>
      <c r="C5" s="148"/>
      <c r="D5" s="148"/>
      <c r="E5" s="148"/>
      <c r="F5" s="148"/>
    </row>
    <row r="6" spans="2:6" ht="12.75">
      <c r="B6" s="148"/>
      <c r="C6" s="148"/>
      <c r="D6" s="148"/>
      <c r="E6" s="148"/>
      <c r="F6" s="148"/>
    </row>
    <row r="7" spans="2:6" ht="12.75">
      <c r="B7" s="148"/>
      <c r="C7" s="148"/>
      <c r="D7" s="148"/>
      <c r="E7" s="148"/>
      <c r="F7" s="148"/>
    </row>
    <row r="8" spans="2:7" ht="12.75">
      <c r="B8" s="148"/>
      <c r="C8" s="148"/>
      <c r="D8" s="148"/>
      <c r="E8" s="148"/>
      <c r="F8" s="148"/>
      <c r="G8" s="6"/>
    </row>
    <row r="9" spans="2:7" ht="12.75">
      <c r="B9" s="148"/>
      <c r="C9" s="148"/>
      <c r="D9" s="148"/>
      <c r="E9" s="148"/>
      <c r="F9" s="148"/>
      <c r="G9" s="6"/>
    </row>
    <row r="10" ht="12.75">
      <c r="E10" s="43"/>
    </row>
    <row r="11" spans="2:6" ht="84" customHeight="1">
      <c r="B11" s="1" t="s">
        <v>0</v>
      </c>
      <c r="C11" s="7" t="s">
        <v>1</v>
      </c>
      <c r="D11" s="8" t="s">
        <v>25</v>
      </c>
      <c r="E11" s="42" t="s">
        <v>26</v>
      </c>
      <c r="F11" s="42" t="s">
        <v>27</v>
      </c>
    </row>
    <row r="12" spans="2:6" ht="12.75">
      <c r="B12" s="2"/>
      <c r="C12" s="3" t="s">
        <v>14</v>
      </c>
      <c r="D12" s="9">
        <f>D13+D25+D30</f>
        <v>0</v>
      </c>
      <c r="E12" s="40">
        <f>E13+E25+E30</f>
        <v>21.18</v>
      </c>
      <c r="F12" s="39">
        <f>F13+F25+F30</f>
        <v>0</v>
      </c>
    </row>
    <row r="13" spans="2:6" ht="40.5" customHeight="1">
      <c r="B13" s="3">
        <v>1</v>
      </c>
      <c r="C13" s="17" t="s">
        <v>5</v>
      </c>
      <c r="D13" s="9">
        <f>D14+D15+D16+D17+D18+D19+D20+D21+D22+D24</f>
        <v>0</v>
      </c>
      <c r="E13" s="9">
        <f>E14+E15+E16+E17+E18+E19+E20+E21+E22+E24+E23</f>
        <v>12.280000000000001</v>
      </c>
      <c r="F13" s="37">
        <f>F14+F15+F16+F17+F18+F19+F20+F21</f>
        <v>0</v>
      </c>
    </row>
    <row r="14" spans="2:6" ht="63.75">
      <c r="B14" s="3">
        <v>1.1</v>
      </c>
      <c r="C14" s="4" t="s">
        <v>3</v>
      </c>
      <c r="D14" s="11"/>
      <c r="E14" s="13">
        <v>0.66</v>
      </c>
      <c r="F14" s="13"/>
    </row>
    <row r="15" spans="2:6" ht="38.25">
      <c r="B15" s="3">
        <v>1.2</v>
      </c>
      <c r="C15" s="4" t="s">
        <v>4</v>
      </c>
      <c r="D15" s="11"/>
      <c r="E15" s="13">
        <v>3.7</v>
      </c>
      <c r="F15" s="13"/>
    </row>
    <row r="16" spans="2:6" ht="12.75">
      <c r="B16" s="3">
        <v>1.3</v>
      </c>
      <c r="C16" s="16" t="s">
        <v>7</v>
      </c>
      <c r="D16" s="11"/>
      <c r="E16" s="13">
        <v>1.67</v>
      </c>
      <c r="F16" s="13"/>
    </row>
    <row r="17" spans="2:6" ht="12.75">
      <c r="B17" s="3">
        <v>1.4</v>
      </c>
      <c r="C17" s="16" t="s">
        <v>6</v>
      </c>
      <c r="D17" s="12"/>
      <c r="E17" s="13">
        <v>1.03</v>
      </c>
      <c r="F17" s="13"/>
    </row>
    <row r="18" spans="2:6" ht="12.75">
      <c r="B18" s="3">
        <v>1.5</v>
      </c>
      <c r="C18" s="16" t="s">
        <v>9</v>
      </c>
      <c r="D18" s="12"/>
      <c r="E18" s="13">
        <v>0.14</v>
      </c>
      <c r="F18" s="13"/>
    </row>
    <row r="19" spans="2:6" ht="12.75">
      <c r="B19" s="3">
        <v>1.6</v>
      </c>
      <c r="C19" s="16" t="s">
        <v>10</v>
      </c>
      <c r="D19" s="12"/>
      <c r="E19" s="13">
        <v>0.29</v>
      </c>
      <c r="F19" s="13"/>
    </row>
    <row r="20" spans="2:6" ht="12.75">
      <c r="B20" s="3">
        <v>1.7</v>
      </c>
      <c r="C20" s="16" t="s">
        <v>11</v>
      </c>
      <c r="D20" s="12"/>
      <c r="E20" s="13">
        <v>0.15</v>
      </c>
      <c r="F20" s="13"/>
    </row>
    <row r="21" spans="2:6" ht="12.75">
      <c r="B21" s="3">
        <v>1.8</v>
      </c>
      <c r="C21" s="16" t="s">
        <v>20</v>
      </c>
      <c r="D21" s="12"/>
      <c r="E21" s="13">
        <v>0.67</v>
      </c>
      <c r="F21" s="13"/>
    </row>
    <row r="22" spans="2:6" ht="12.75">
      <c r="B22" s="3">
        <v>1.9</v>
      </c>
      <c r="C22" s="16" t="s">
        <v>42</v>
      </c>
      <c r="D22" s="12"/>
      <c r="E22" s="13">
        <v>1.32</v>
      </c>
      <c r="F22" s="13"/>
    </row>
    <row r="23" spans="2:6" ht="12.75">
      <c r="B23" s="3">
        <v>2</v>
      </c>
      <c r="C23" s="16" t="s">
        <v>70</v>
      </c>
      <c r="D23" s="12"/>
      <c r="E23" s="97">
        <v>0.25</v>
      </c>
      <c r="F23" s="13"/>
    </row>
    <row r="24" spans="2:6" ht="12.75">
      <c r="B24" s="3">
        <v>2.1</v>
      </c>
      <c r="C24" s="16" t="s">
        <v>44</v>
      </c>
      <c r="D24" s="12"/>
      <c r="E24" s="63">
        <v>2.4</v>
      </c>
      <c r="F24" s="13"/>
    </row>
    <row r="25" spans="2:6" ht="38.25">
      <c r="B25" s="4">
        <v>3</v>
      </c>
      <c r="C25" s="18" t="s">
        <v>2</v>
      </c>
      <c r="D25" s="14">
        <f>D26+D27+D28+D29</f>
        <v>0</v>
      </c>
      <c r="E25" s="14">
        <f>E26+E27+E28+E29</f>
        <v>7.8999999999999995</v>
      </c>
      <c r="F25" s="32">
        <f>F26+F27+F28+F29</f>
        <v>0</v>
      </c>
    </row>
    <row r="26" spans="2:6" ht="12.75">
      <c r="B26" s="4">
        <v>3.1</v>
      </c>
      <c r="C26" s="21" t="s">
        <v>17</v>
      </c>
      <c r="D26" s="10"/>
      <c r="E26" s="13">
        <v>6.81</v>
      </c>
      <c r="F26" s="13"/>
    </row>
    <row r="27" spans="2:6" ht="12.75">
      <c r="B27" s="5">
        <v>3.2</v>
      </c>
      <c r="C27" s="20" t="s">
        <v>15</v>
      </c>
      <c r="D27" s="15"/>
      <c r="E27" s="13">
        <v>1</v>
      </c>
      <c r="F27" s="13"/>
    </row>
    <row r="28" spans="2:6" ht="12.75">
      <c r="B28" s="27">
        <v>3.3</v>
      </c>
      <c r="C28" s="28" t="s">
        <v>16</v>
      </c>
      <c r="D28" s="27"/>
      <c r="E28" s="13">
        <v>0.07</v>
      </c>
      <c r="F28" s="13"/>
    </row>
    <row r="29" spans="2:6" ht="12.75">
      <c r="B29" s="27">
        <v>3.4</v>
      </c>
      <c r="C29" s="56" t="s">
        <v>43</v>
      </c>
      <c r="D29" s="27"/>
      <c r="E29" s="13">
        <v>0.02</v>
      </c>
      <c r="F29" s="13"/>
    </row>
    <row r="30" spans="2:6" ht="54" customHeight="1">
      <c r="B30" s="27">
        <v>4</v>
      </c>
      <c r="C30" s="17" t="s">
        <v>31</v>
      </c>
      <c r="D30" s="34"/>
      <c r="E30" s="24">
        <v>1</v>
      </c>
      <c r="F30" s="13"/>
    </row>
    <row r="31" spans="2:6" ht="38.25">
      <c r="B31" s="27">
        <v>5</v>
      </c>
      <c r="C31" s="33" t="s">
        <v>30</v>
      </c>
      <c r="D31" s="13"/>
      <c r="E31" s="13"/>
      <c r="F31" s="24"/>
    </row>
    <row r="32" spans="2:6" ht="12.75">
      <c r="B32" s="29"/>
      <c r="C32" s="30"/>
      <c r="D32" s="31"/>
      <c r="E32" s="31"/>
      <c r="F32" s="31"/>
    </row>
    <row r="34" spans="3:5" ht="12.75">
      <c r="C34" s="146" t="s">
        <v>19</v>
      </c>
      <c r="D34" s="146"/>
      <c r="E34" s="146"/>
    </row>
    <row r="37" spans="5:6" ht="12.75">
      <c r="E37" s="31"/>
      <c r="F37" s="31"/>
    </row>
    <row r="38" spans="5:6" ht="12.75">
      <c r="E38" s="31"/>
      <c r="F38" s="31"/>
    </row>
    <row r="39" spans="5:6" ht="12.75">
      <c r="E39" s="31"/>
      <c r="F39" s="31"/>
    </row>
    <row r="40" spans="3:4" ht="12.75">
      <c r="C40" s="151" t="s">
        <v>36</v>
      </c>
      <c r="D40" s="151"/>
    </row>
    <row r="41" spans="3:4" ht="12.75">
      <c r="C41" s="151" t="s">
        <v>37</v>
      </c>
      <c r="D41" s="151"/>
    </row>
  </sheetData>
  <sheetProtection/>
  <mergeCells count="5">
    <mergeCell ref="C41:D41"/>
    <mergeCell ref="E2:G2"/>
    <mergeCell ref="B4:F9"/>
    <mergeCell ref="C34:E34"/>
    <mergeCell ref="C40:D40"/>
  </mergeCells>
  <printOptions/>
  <pageMargins left="0.56" right="0.16" top="0.76" bottom="0.42" header="0.5" footer="0.1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30">
      <selection activeCell="D45" sqref="D45"/>
    </sheetView>
  </sheetViews>
  <sheetFormatPr defaultColWidth="8.875" defaultRowHeight="12.75"/>
  <cols>
    <col min="1" max="1" width="7.125" style="0" customWidth="1"/>
    <col min="2" max="2" width="5.125" style="0" customWidth="1"/>
    <col min="3" max="3" width="36.25390625" style="0" customWidth="1"/>
    <col min="4" max="4" width="16.25390625" style="0" customWidth="1"/>
    <col min="5" max="5" width="9.75390625" style="0" customWidth="1"/>
    <col min="6" max="6" width="7.875" style="0" customWidth="1"/>
    <col min="7" max="7" width="11.375" style="0" customWidth="1"/>
  </cols>
  <sheetData>
    <row r="2" spans="5:7" ht="12.75">
      <c r="E2" s="157" t="s">
        <v>75</v>
      </c>
      <c r="F2" s="152"/>
      <c r="G2" s="152"/>
    </row>
    <row r="3" ht="12.75">
      <c r="D3" s="70"/>
    </row>
    <row r="4" spans="2:6" ht="12.75">
      <c r="B4" s="148" t="s">
        <v>77</v>
      </c>
      <c r="C4" s="148"/>
      <c r="D4" s="148"/>
      <c r="E4" s="148"/>
      <c r="F4" s="148"/>
    </row>
    <row r="5" spans="2:6" ht="12.75">
      <c r="B5" s="148"/>
      <c r="C5" s="148"/>
      <c r="D5" s="148"/>
      <c r="E5" s="148"/>
      <c r="F5" s="148"/>
    </row>
    <row r="6" spans="2:6" ht="12.75">
      <c r="B6" s="148"/>
      <c r="C6" s="148"/>
      <c r="D6" s="148"/>
      <c r="E6" s="148"/>
      <c r="F6" s="148"/>
    </row>
    <row r="7" spans="2:6" ht="12.75">
      <c r="B7" s="148"/>
      <c r="C7" s="148"/>
      <c r="D7" s="148"/>
      <c r="E7" s="148"/>
      <c r="F7" s="148"/>
    </row>
    <row r="8" spans="2:7" ht="12.75">
      <c r="B8" s="148"/>
      <c r="C8" s="148"/>
      <c r="D8" s="148"/>
      <c r="E8" s="148"/>
      <c r="F8" s="148"/>
      <c r="G8" s="6"/>
    </row>
    <row r="9" spans="2:7" ht="12.75">
      <c r="B9" s="148"/>
      <c r="C9" s="148"/>
      <c r="D9" s="148"/>
      <c r="E9" s="148"/>
      <c r="F9" s="148"/>
      <c r="G9" s="6"/>
    </row>
    <row r="10" ht="12.75">
      <c r="E10" s="43">
        <v>1452.7</v>
      </c>
    </row>
    <row r="11" spans="2:6" ht="84" customHeight="1">
      <c r="B11" s="1" t="s">
        <v>0</v>
      </c>
      <c r="C11" s="7" t="s">
        <v>1</v>
      </c>
      <c r="D11" s="8" t="s">
        <v>25</v>
      </c>
      <c r="E11" s="42" t="s">
        <v>26</v>
      </c>
      <c r="F11" s="42" t="s">
        <v>27</v>
      </c>
    </row>
    <row r="12" spans="2:6" ht="12.75">
      <c r="B12" s="2"/>
      <c r="C12" s="3" t="s">
        <v>14</v>
      </c>
      <c r="D12" s="9">
        <f>D13+D24+D29</f>
        <v>30030.73</v>
      </c>
      <c r="E12" s="62">
        <f>E13+E24+E29</f>
        <v>20.560000000000002</v>
      </c>
      <c r="F12" s="100">
        <f>F13+F24+F29</f>
        <v>0</v>
      </c>
    </row>
    <row r="13" spans="2:6" ht="40.5" customHeight="1">
      <c r="B13" s="3">
        <v>1</v>
      </c>
      <c r="C13" s="17" t="s">
        <v>5</v>
      </c>
      <c r="D13" s="9">
        <f>D14+D15+D16+D17+D18+D19+D20+D21+D22+D23</f>
        <v>15983.26</v>
      </c>
      <c r="E13" s="9">
        <f>E14+E15+E16+E17+E18+E19+E20+E21+E22+E23</f>
        <v>10.89</v>
      </c>
      <c r="F13" s="37">
        <f>F14+F15+F16+F17+F18+F19+F20+F21</f>
        <v>0</v>
      </c>
    </row>
    <row r="14" spans="2:6" ht="63.75">
      <c r="B14" s="3">
        <v>1.1</v>
      </c>
      <c r="C14" s="4" t="s">
        <v>3</v>
      </c>
      <c r="D14" s="11">
        <v>958.78</v>
      </c>
      <c r="E14" s="13">
        <v>0.66</v>
      </c>
      <c r="F14" s="13"/>
    </row>
    <row r="15" spans="2:6" ht="38.25">
      <c r="B15" s="3">
        <v>1.2</v>
      </c>
      <c r="C15" s="4" t="s">
        <v>4</v>
      </c>
      <c r="D15" s="11">
        <v>3936.82</v>
      </c>
      <c r="E15" s="13">
        <v>2.71</v>
      </c>
      <c r="F15" s="13"/>
    </row>
    <row r="16" spans="2:6" ht="12.75">
      <c r="B16" s="3">
        <v>1.3</v>
      </c>
      <c r="C16" s="16" t="s">
        <v>7</v>
      </c>
      <c r="D16" s="11">
        <v>2324.32</v>
      </c>
      <c r="E16" s="13">
        <v>1.6</v>
      </c>
      <c r="F16" s="13"/>
    </row>
    <row r="17" spans="2:6" ht="12.75">
      <c r="B17" s="3">
        <v>1.4</v>
      </c>
      <c r="C17" s="16" t="s">
        <v>6</v>
      </c>
      <c r="D17" s="12">
        <v>1583.54</v>
      </c>
      <c r="E17" s="13">
        <v>1.09</v>
      </c>
      <c r="F17" s="13"/>
    </row>
    <row r="18" spans="2:6" ht="12.75">
      <c r="B18" s="3">
        <v>1.5</v>
      </c>
      <c r="C18" s="16" t="s">
        <v>9</v>
      </c>
      <c r="D18" s="12">
        <v>215.92</v>
      </c>
      <c r="E18" s="13">
        <v>0.14</v>
      </c>
      <c r="F18" s="13"/>
    </row>
    <row r="19" spans="2:6" ht="12.75">
      <c r="B19" s="3">
        <v>1.6</v>
      </c>
      <c r="C19" s="16" t="s">
        <v>10</v>
      </c>
      <c r="D19" s="12">
        <v>421.28</v>
      </c>
      <c r="E19" s="13">
        <v>0.29</v>
      </c>
      <c r="F19" s="13"/>
    </row>
    <row r="20" spans="2:6" ht="12.75">
      <c r="B20" s="3">
        <v>1.7</v>
      </c>
      <c r="C20" s="16" t="s">
        <v>11</v>
      </c>
      <c r="D20" s="12">
        <v>225.33</v>
      </c>
      <c r="E20" s="13">
        <v>0.05</v>
      </c>
      <c r="F20" s="13"/>
    </row>
    <row r="21" spans="2:6" ht="12.75">
      <c r="B21" s="3">
        <v>1.8</v>
      </c>
      <c r="C21" s="16" t="s">
        <v>20</v>
      </c>
      <c r="D21" s="12">
        <v>1028.2</v>
      </c>
      <c r="E21" s="13">
        <v>0.71</v>
      </c>
      <c r="F21" s="13"/>
    </row>
    <row r="22" spans="2:6" ht="12.75">
      <c r="B22" s="3">
        <v>1.9</v>
      </c>
      <c r="C22" s="16" t="s">
        <v>42</v>
      </c>
      <c r="D22" s="12">
        <v>3500</v>
      </c>
      <c r="E22" s="13">
        <v>2.41</v>
      </c>
      <c r="F22" s="13"/>
    </row>
    <row r="23" spans="2:6" ht="12.75">
      <c r="B23" s="3">
        <v>2.1</v>
      </c>
      <c r="C23" s="16" t="s">
        <v>44</v>
      </c>
      <c r="D23" s="12">
        <v>1789.07</v>
      </c>
      <c r="E23" s="63">
        <v>1.23</v>
      </c>
      <c r="F23" s="13"/>
    </row>
    <row r="24" spans="2:6" ht="38.25">
      <c r="B24" s="4">
        <v>3</v>
      </c>
      <c r="C24" s="18" t="s">
        <v>2</v>
      </c>
      <c r="D24" s="14">
        <f>D25+D26+D27+D28</f>
        <v>11040.38</v>
      </c>
      <c r="E24" s="14">
        <f>E25+E26+E27+E28</f>
        <v>7.6</v>
      </c>
      <c r="F24" s="32">
        <f>F25+F26+F27+F28</f>
        <v>0</v>
      </c>
    </row>
    <row r="25" spans="2:6" ht="12.75">
      <c r="B25" s="4">
        <v>3.1</v>
      </c>
      <c r="C25" s="21" t="s">
        <v>17</v>
      </c>
      <c r="D25" s="10">
        <v>9060.49</v>
      </c>
      <c r="E25" s="13">
        <v>6.24</v>
      </c>
      <c r="F25" s="13"/>
    </row>
    <row r="26" spans="2:6" ht="12.75">
      <c r="B26" s="5">
        <v>3.2</v>
      </c>
      <c r="C26" s="20" t="s">
        <v>15</v>
      </c>
      <c r="D26" s="15">
        <v>1844.93</v>
      </c>
      <c r="E26" s="13">
        <v>1.27</v>
      </c>
      <c r="F26" s="13"/>
    </row>
    <row r="27" spans="2:6" ht="12.75">
      <c r="B27" s="27">
        <v>3.3</v>
      </c>
      <c r="C27" s="28" t="s">
        <v>16</v>
      </c>
      <c r="D27" s="27">
        <v>108</v>
      </c>
      <c r="E27" s="13">
        <v>0.07</v>
      </c>
      <c r="F27" s="13"/>
    </row>
    <row r="28" spans="2:6" ht="12.75">
      <c r="B28" s="27">
        <v>3.4</v>
      </c>
      <c r="C28" s="56" t="s">
        <v>43</v>
      </c>
      <c r="D28" s="27">
        <v>26.96</v>
      </c>
      <c r="E28" s="13">
        <v>0.02</v>
      </c>
      <c r="F28" s="13"/>
    </row>
    <row r="29" spans="2:6" ht="54" customHeight="1">
      <c r="B29" s="27">
        <v>4</v>
      </c>
      <c r="C29" s="17" t="s">
        <v>31</v>
      </c>
      <c r="D29" s="34">
        <v>3007.09</v>
      </c>
      <c r="E29" s="24">
        <v>2.07</v>
      </c>
      <c r="F29" s="13"/>
    </row>
    <row r="30" spans="2:6" ht="38.25">
      <c r="B30" s="27">
        <v>5</v>
      </c>
      <c r="C30" s="33" t="s">
        <v>30</v>
      </c>
      <c r="D30" s="13"/>
      <c r="E30" s="13"/>
      <c r="F30" s="24"/>
    </row>
    <row r="31" spans="2:6" ht="12.75">
      <c r="B31" s="29"/>
      <c r="C31" s="30"/>
      <c r="D31" s="31"/>
      <c r="E31" s="31"/>
      <c r="F31" s="31"/>
    </row>
    <row r="33" spans="3:5" ht="12.75">
      <c r="C33" s="146" t="s">
        <v>19</v>
      </c>
      <c r="D33" s="146"/>
      <c r="E33" s="146"/>
    </row>
    <row r="36" spans="2:6" ht="12.75">
      <c r="B36" s="151" t="s">
        <v>36</v>
      </c>
      <c r="C36" s="151"/>
      <c r="E36" s="31"/>
      <c r="F36" s="31"/>
    </row>
    <row r="37" spans="2:6" ht="12.75">
      <c r="B37" s="151" t="s">
        <v>37</v>
      </c>
      <c r="C37" s="151"/>
      <c r="E37" s="31"/>
      <c r="F37" s="31"/>
    </row>
    <row r="38" spans="5:6" ht="12.75">
      <c r="E38" s="31"/>
      <c r="F38" s="31"/>
    </row>
    <row r="39" spans="3:4" ht="12.75">
      <c r="C39" s="151"/>
      <c r="D39" s="151"/>
    </row>
    <row r="40" spans="3:4" ht="12.75">
      <c r="C40" s="151"/>
      <c r="D40" s="151"/>
    </row>
  </sheetData>
  <sheetProtection/>
  <mergeCells count="7">
    <mergeCell ref="E2:G2"/>
    <mergeCell ref="B4:F9"/>
    <mergeCell ref="C33:E33"/>
    <mergeCell ref="C39:D39"/>
    <mergeCell ref="C40:D40"/>
    <mergeCell ref="B36:C36"/>
    <mergeCell ref="B37:C37"/>
  </mergeCells>
  <printOptions/>
  <pageMargins left="0.7" right="0.7" top="0.42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G39"/>
  <sheetViews>
    <sheetView zoomScalePageLayoutView="0" workbookViewId="0" topLeftCell="A32">
      <selection activeCell="C43" sqref="C43"/>
    </sheetView>
  </sheetViews>
  <sheetFormatPr defaultColWidth="8.875" defaultRowHeight="12.75"/>
  <cols>
    <col min="1" max="1" width="7.125" style="46" customWidth="1"/>
    <col min="2" max="2" width="5.125" style="46" customWidth="1"/>
    <col min="3" max="3" width="36.25390625" style="46" customWidth="1"/>
    <col min="4" max="4" width="16.25390625" style="46" customWidth="1"/>
    <col min="5" max="5" width="9.75390625" style="46" customWidth="1"/>
    <col min="6" max="6" width="7.875" style="46" customWidth="1"/>
    <col min="7" max="7" width="11.375" style="46" customWidth="1"/>
    <col min="8" max="16384" width="8.875" style="46" customWidth="1"/>
  </cols>
  <sheetData>
    <row r="2" spans="5:7" ht="12.75">
      <c r="E2" s="156" t="s">
        <v>28</v>
      </c>
      <c r="F2" s="156"/>
      <c r="G2" s="156"/>
    </row>
    <row r="5" spans="2:7" ht="12.75">
      <c r="B5" s="154" t="s">
        <v>12</v>
      </c>
      <c r="C5" s="154"/>
      <c r="D5" s="154"/>
      <c r="E5" s="154"/>
      <c r="F5" s="154"/>
      <c r="G5" s="154"/>
    </row>
    <row r="6" spans="2:7" ht="12.75">
      <c r="B6" s="154" t="s">
        <v>13</v>
      </c>
      <c r="C6" s="154"/>
      <c r="D6" s="154"/>
      <c r="E6" s="154"/>
      <c r="F6" s="154"/>
      <c r="G6" s="154"/>
    </row>
    <row r="7" spans="2:7" ht="12.75">
      <c r="B7" s="154" t="s">
        <v>72</v>
      </c>
      <c r="C7" s="154"/>
      <c r="D7" s="154"/>
      <c r="E7" s="154"/>
      <c r="F7" s="154"/>
      <c r="G7" s="154"/>
    </row>
    <row r="8" spans="2:7" ht="12.75">
      <c r="B8" s="154" t="s">
        <v>71</v>
      </c>
      <c r="C8" s="154"/>
      <c r="D8" s="154"/>
      <c r="E8" s="154"/>
      <c r="F8" s="154"/>
      <c r="G8" s="154"/>
    </row>
    <row r="9" spans="2:7" ht="12.75">
      <c r="B9" s="71"/>
      <c r="C9" s="71"/>
      <c r="D9" s="71"/>
      <c r="E9" s="71"/>
      <c r="F9" s="71"/>
      <c r="G9" s="71"/>
    </row>
    <row r="10" spans="2:7" ht="12.75">
      <c r="B10" s="71"/>
      <c r="C10" s="71"/>
      <c r="D10" s="71"/>
      <c r="E10" s="71"/>
      <c r="F10" s="71"/>
      <c r="G10" s="71"/>
    </row>
    <row r="11" spans="2:7" ht="12.75">
      <c r="B11" s="71"/>
      <c r="C11" s="71"/>
      <c r="D11" s="71"/>
      <c r="E11" s="71"/>
      <c r="F11" s="71"/>
      <c r="G11" s="71"/>
    </row>
    <row r="12" ht="13.5" thickBot="1">
      <c r="E12" s="46">
        <v>3353.2</v>
      </c>
    </row>
    <row r="13" spans="2:6" ht="84" customHeight="1">
      <c r="B13" s="72" t="s">
        <v>0</v>
      </c>
      <c r="C13" s="73" t="s">
        <v>1</v>
      </c>
      <c r="D13" s="74" t="s">
        <v>25</v>
      </c>
      <c r="E13" s="75" t="s">
        <v>26</v>
      </c>
      <c r="F13" s="75" t="s">
        <v>27</v>
      </c>
    </row>
    <row r="14" spans="2:6" ht="25.5">
      <c r="B14" s="76"/>
      <c r="C14" s="77" t="s">
        <v>32</v>
      </c>
      <c r="D14" s="78">
        <f>D15+D27+D32</f>
        <v>69147.15000000001</v>
      </c>
      <c r="E14" s="104">
        <v>20.91</v>
      </c>
      <c r="F14" s="105">
        <f>F15+F27+F32+F33</f>
        <v>22.94</v>
      </c>
    </row>
    <row r="15" spans="2:6" ht="40.5" customHeight="1">
      <c r="B15" s="79">
        <v>1</v>
      </c>
      <c r="C15" s="77" t="s">
        <v>5</v>
      </c>
      <c r="D15" s="93">
        <f>D16+D17+D18+D19+D20+D21+D22+D23+D24+D25+D26</f>
        <v>34830.520000000004</v>
      </c>
      <c r="E15" s="93">
        <f>E16+E17+E18+E19+E20+E21+E22+E23+E24+E25+E26</f>
        <v>10.670000000000002</v>
      </c>
      <c r="F15" s="93">
        <f>F16+F17+F18+F19+F20+F21+F22+F23+F24+F25+F26</f>
        <v>10.670000000000002</v>
      </c>
    </row>
    <row r="16" spans="2:6" ht="63.75">
      <c r="B16" s="79">
        <v>1.1</v>
      </c>
      <c r="C16" s="80" t="s">
        <v>3</v>
      </c>
      <c r="D16" s="49">
        <v>2213.11</v>
      </c>
      <c r="E16" s="48">
        <v>0.66</v>
      </c>
      <c r="F16" s="48">
        <v>0.66</v>
      </c>
    </row>
    <row r="17" spans="2:6" ht="38.25">
      <c r="B17" s="79">
        <v>1.2</v>
      </c>
      <c r="C17" s="80" t="s">
        <v>4</v>
      </c>
      <c r="D17" s="49">
        <v>6800</v>
      </c>
      <c r="E17" s="48">
        <v>2.02</v>
      </c>
      <c r="F17" s="48">
        <f>E17</f>
        <v>2.02</v>
      </c>
    </row>
    <row r="18" spans="2:6" ht="12.75">
      <c r="B18" s="79">
        <v>1.3</v>
      </c>
      <c r="C18" s="81" t="s">
        <v>7</v>
      </c>
      <c r="D18" s="49">
        <v>5365.12</v>
      </c>
      <c r="E18" s="48">
        <v>1.6</v>
      </c>
      <c r="F18" s="48">
        <v>1.6</v>
      </c>
    </row>
    <row r="19" spans="2:6" ht="12.75">
      <c r="B19" s="79">
        <v>1.4</v>
      </c>
      <c r="C19" s="81" t="s">
        <v>6</v>
      </c>
      <c r="D19" s="50">
        <v>3000</v>
      </c>
      <c r="E19" s="48">
        <v>0.89</v>
      </c>
      <c r="F19" s="48">
        <f aca="true" t="shared" si="0" ref="F19:F24">E19</f>
        <v>0.89</v>
      </c>
    </row>
    <row r="20" spans="2:6" ht="12.75">
      <c r="B20" s="79">
        <v>1.5</v>
      </c>
      <c r="C20" s="81" t="s">
        <v>9</v>
      </c>
      <c r="D20" s="50">
        <v>234.72</v>
      </c>
      <c r="E20" s="48">
        <v>0.07</v>
      </c>
      <c r="F20" s="48">
        <f t="shared" si="0"/>
        <v>0.07</v>
      </c>
    </row>
    <row r="21" spans="2:6" ht="12.75">
      <c r="B21" s="79">
        <v>1.6</v>
      </c>
      <c r="C21" s="81" t="s">
        <v>10</v>
      </c>
      <c r="D21" s="50">
        <v>972.43</v>
      </c>
      <c r="E21" s="48">
        <v>0.29</v>
      </c>
      <c r="F21" s="48">
        <f t="shared" si="0"/>
        <v>0.29</v>
      </c>
    </row>
    <row r="22" spans="2:6" ht="12.75">
      <c r="B22" s="79">
        <v>1.7</v>
      </c>
      <c r="C22" s="81" t="s">
        <v>11</v>
      </c>
      <c r="D22" s="50">
        <v>134.13</v>
      </c>
      <c r="E22" s="48">
        <v>0.04</v>
      </c>
      <c r="F22" s="48">
        <f t="shared" si="0"/>
        <v>0.04</v>
      </c>
    </row>
    <row r="23" spans="2:6" ht="12.75">
      <c r="B23" s="79">
        <v>1.8</v>
      </c>
      <c r="C23" s="81" t="s">
        <v>20</v>
      </c>
      <c r="D23" s="50">
        <v>2682.56</v>
      </c>
      <c r="E23" s="48">
        <v>0.8</v>
      </c>
      <c r="F23" s="48">
        <f t="shared" si="0"/>
        <v>0.8</v>
      </c>
    </row>
    <row r="24" spans="2:6" ht="12.75">
      <c r="B24" s="82">
        <v>1.9</v>
      </c>
      <c r="C24" s="81" t="s">
        <v>65</v>
      </c>
      <c r="D24" s="50">
        <v>3000</v>
      </c>
      <c r="E24" s="48">
        <v>1.19</v>
      </c>
      <c r="F24" s="48">
        <f t="shared" si="0"/>
        <v>1.19</v>
      </c>
    </row>
    <row r="25" spans="2:6" ht="12.75">
      <c r="B25" s="82">
        <v>2</v>
      </c>
      <c r="C25" s="16" t="s">
        <v>70</v>
      </c>
      <c r="D25" s="50">
        <v>3487.33</v>
      </c>
      <c r="E25" s="48">
        <v>1.04</v>
      </c>
      <c r="F25" s="48">
        <v>1.04</v>
      </c>
    </row>
    <row r="26" spans="2:6" ht="12.75">
      <c r="B26" s="82">
        <v>2.1</v>
      </c>
      <c r="C26" s="16" t="s">
        <v>44</v>
      </c>
      <c r="D26" s="50">
        <v>6941.12</v>
      </c>
      <c r="E26" s="48">
        <v>2.07</v>
      </c>
      <c r="F26" s="48">
        <f>E26</f>
        <v>2.07</v>
      </c>
    </row>
    <row r="27" spans="2:6" ht="38.25">
      <c r="B27" s="80">
        <v>2</v>
      </c>
      <c r="C27" s="83" t="s">
        <v>2</v>
      </c>
      <c r="D27" s="84">
        <f>D28+D29+D30+D31</f>
        <v>27375.510000000002</v>
      </c>
      <c r="E27" s="103">
        <f>E28+E29+E30+E31</f>
        <v>8.16</v>
      </c>
      <c r="F27" s="103">
        <f>F28+F29+F30+F31</f>
        <v>8.16</v>
      </c>
    </row>
    <row r="28" spans="2:6" ht="12.75">
      <c r="B28" s="80">
        <v>2.1</v>
      </c>
      <c r="C28" s="85" t="s">
        <v>17</v>
      </c>
      <c r="D28" s="86">
        <v>21909.8</v>
      </c>
      <c r="E28" s="48">
        <v>6.53</v>
      </c>
      <c r="F28" s="48">
        <f>E28</f>
        <v>6.53</v>
      </c>
    </row>
    <row r="29" spans="2:6" ht="12.75">
      <c r="B29" s="87">
        <v>2.2</v>
      </c>
      <c r="C29" s="88" t="s">
        <v>15</v>
      </c>
      <c r="D29" s="89">
        <v>4258.56</v>
      </c>
      <c r="E29" s="48">
        <v>1.27</v>
      </c>
      <c r="F29" s="48">
        <f>E29</f>
        <v>1.27</v>
      </c>
    </row>
    <row r="30" spans="2:6" ht="12.75">
      <c r="B30" s="90">
        <v>2.3</v>
      </c>
      <c r="C30" s="91" t="s">
        <v>16</v>
      </c>
      <c r="D30" s="90">
        <v>1140.09</v>
      </c>
      <c r="E30" s="48">
        <v>0.34</v>
      </c>
      <c r="F30" s="48">
        <f>E30</f>
        <v>0.34</v>
      </c>
    </row>
    <row r="31" spans="2:6" ht="12.75">
      <c r="B31" s="90">
        <v>2.4</v>
      </c>
      <c r="C31" s="92" t="s">
        <v>66</v>
      </c>
      <c r="D31" s="90">
        <v>67.06</v>
      </c>
      <c r="E31" s="48">
        <v>0.02</v>
      </c>
      <c r="F31" s="48">
        <f>E31</f>
        <v>0.02</v>
      </c>
    </row>
    <row r="32" spans="2:6" ht="54" customHeight="1">
      <c r="B32" s="90">
        <v>3</v>
      </c>
      <c r="C32" s="77" t="s">
        <v>31</v>
      </c>
      <c r="D32" s="93">
        <v>6941.12</v>
      </c>
      <c r="E32" s="69">
        <v>2.07</v>
      </c>
      <c r="F32" s="69"/>
    </row>
    <row r="33" spans="2:6" ht="38.25">
      <c r="B33" s="90">
        <v>4</v>
      </c>
      <c r="C33" s="94" t="s">
        <v>30</v>
      </c>
      <c r="D33" s="48"/>
      <c r="E33" s="69"/>
      <c r="F33" s="69">
        <v>4.11</v>
      </c>
    </row>
    <row r="34" spans="2:6" ht="12.75">
      <c r="B34" s="95"/>
      <c r="C34" s="96"/>
      <c r="D34" s="47"/>
      <c r="E34" s="47"/>
      <c r="F34" s="47"/>
    </row>
    <row r="35" spans="2:6" ht="12.75">
      <c r="B35" s="95"/>
      <c r="C35" s="96"/>
      <c r="D35" s="47"/>
      <c r="E35" s="47"/>
      <c r="F35" s="47"/>
    </row>
    <row r="37" spans="3:5" ht="12.75">
      <c r="C37" s="155" t="s">
        <v>19</v>
      </c>
      <c r="D37" s="155"/>
      <c r="E37" s="155"/>
    </row>
    <row r="39" spans="5:7" ht="12.75">
      <c r="E39" s="47"/>
      <c r="F39" s="47"/>
      <c r="G39" s="47"/>
    </row>
  </sheetData>
  <sheetProtection/>
  <mergeCells count="6">
    <mergeCell ref="E2:G2"/>
    <mergeCell ref="B5:G5"/>
    <mergeCell ref="B6:G6"/>
    <mergeCell ref="B7:G7"/>
    <mergeCell ref="B8:G8"/>
    <mergeCell ref="C37:E37"/>
  </mergeCells>
  <printOptions/>
  <pageMargins left="0.7" right="0.7" top="0.32" bottom="0.17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42"/>
  <sheetViews>
    <sheetView tabSelected="1" zoomScalePageLayoutView="0" workbookViewId="0" topLeftCell="A1">
      <selection activeCell="G33" sqref="G33"/>
    </sheetView>
  </sheetViews>
  <sheetFormatPr defaultColWidth="8.875" defaultRowHeight="12.75"/>
  <cols>
    <col min="1" max="1" width="8.875" style="106" customWidth="1"/>
    <col min="2" max="2" width="7.125" style="106" customWidth="1"/>
    <col min="3" max="3" width="5.125" style="106" customWidth="1"/>
    <col min="4" max="4" width="36.25390625" style="106" customWidth="1"/>
    <col min="5" max="5" width="16.25390625" style="106" customWidth="1"/>
    <col min="6" max="6" width="9.75390625" style="106" customWidth="1"/>
    <col min="7" max="7" width="7.875" style="106" customWidth="1"/>
    <col min="8" max="8" width="11.375" style="106" customWidth="1"/>
    <col min="9" max="16384" width="8.875" style="106" customWidth="1"/>
  </cols>
  <sheetData>
    <row r="2" spans="6:8" ht="12.75">
      <c r="F2" s="158" t="s">
        <v>75</v>
      </c>
      <c r="G2" s="158"/>
      <c r="H2" s="158"/>
    </row>
    <row r="5" spans="1:9" ht="12.75">
      <c r="A5" s="154" t="s">
        <v>73</v>
      </c>
      <c r="B5" s="154"/>
      <c r="C5" s="154"/>
      <c r="D5" s="154"/>
      <c r="E5" s="154"/>
      <c r="F5" s="154"/>
      <c r="G5" s="154"/>
      <c r="H5" s="154"/>
      <c r="I5" s="154"/>
    </row>
    <row r="6" spans="1:9" ht="12.75">
      <c r="A6" s="154" t="s">
        <v>74</v>
      </c>
      <c r="B6" s="154"/>
      <c r="C6" s="154"/>
      <c r="D6" s="154"/>
      <c r="E6" s="154"/>
      <c r="F6" s="154"/>
      <c r="G6" s="154"/>
      <c r="H6" s="154"/>
      <c r="I6" s="154"/>
    </row>
    <row r="7" spans="1:9" ht="12.75">
      <c r="A7" s="154" t="s">
        <v>13</v>
      </c>
      <c r="B7" s="154"/>
      <c r="C7" s="154"/>
      <c r="D7" s="154"/>
      <c r="E7" s="154"/>
      <c r="F7" s="154"/>
      <c r="G7" s="154"/>
      <c r="H7" s="154"/>
      <c r="I7" s="154"/>
    </row>
    <row r="8" spans="1:8" ht="12.75">
      <c r="A8" s="154" t="s">
        <v>72</v>
      </c>
      <c r="B8" s="154"/>
      <c r="C8" s="154"/>
      <c r="D8" s="154"/>
      <c r="E8" s="154"/>
      <c r="F8" s="154"/>
      <c r="G8" s="154"/>
      <c r="H8" s="154"/>
    </row>
    <row r="9" spans="2:8" ht="12.75">
      <c r="B9" s="154" t="s">
        <v>78</v>
      </c>
      <c r="C9" s="154"/>
      <c r="D9" s="154"/>
      <c r="E9" s="154"/>
      <c r="F9" s="154"/>
      <c r="G9" s="154"/>
      <c r="H9" s="154"/>
    </row>
    <row r="10" spans="3:8" ht="12.75">
      <c r="C10" s="107"/>
      <c r="D10" s="107"/>
      <c r="E10" s="107"/>
      <c r="F10" s="107"/>
      <c r="G10" s="107"/>
      <c r="H10" s="107"/>
    </row>
    <row r="11" spans="3:8" ht="12.75">
      <c r="C11" s="107"/>
      <c r="D11" s="107"/>
      <c r="E11" s="107"/>
      <c r="F11" s="107"/>
      <c r="G11" s="107"/>
      <c r="H11" s="107"/>
    </row>
    <row r="12" spans="3:8" ht="12.75">
      <c r="C12" s="107"/>
      <c r="D12" s="107"/>
      <c r="E12" s="107"/>
      <c r="F12" s="107"/>
      <c r="G12" s="107"/>
      <c r="H12" s="107"/>
    </row>
    <row r="13" ht="13.5" thickBot="1"/>
    <row r="14" spans="3:7" ht="84" customHeight="1">
      <c r="C14" s="108" t="s">
        <v>0</v>
      </c>
      <c r="D14" s="109" t="s">
        <v>1</v>
      </c>
      <c r="E14" s="110" t="s">
        <v>25</v>
      </c>
      <c r="F14" s="111" t="s">
        <v>26</v>
      </c>
      <c r="G14" s="111" t="s">
        <v>27</v>
      </c>
    </row>
    <row r="15" spans="3:7" ht="25.5">
      <c r="C15" s="112"/>
      <c r="D15" s="113" t="s">
        <v>32</v>
      </c>
      <c r="E15" s="114">
        <f>E16+E27+E32</f>
        <v>70158.50000000001</v>
      </c>
      <c r="F15" s="115">
        <f>F16+F27+F32</f>
        <v>20.905836861248584</v>
      </c>
      <c r="G15" s="116">
        <f>G16+G27+G32+G33</f>
        <v>22.946034225746825</v>
      </c>
    </row>
    <row r="16" spans="3:7" ht="40.5" customHeight="1">
      <c r="C16" s="117">
        <v>1</v>
      </c>
      <c r="D16" s="113" t="s">
        <v>5</v>
      </c>
      <c r="E16" s="118">
        <f>E17+E18+E19+E20+E21+E22+E23+E24+E25+E26</f>
        <v>37469.530000000006</v>
      </c>
      <c r="F16" s="119">
        <f>F17+F18+F19+F20+F21+F22+F23+F24+F25+F26</f>
        <v>11.16015264444577</v>
      </c>
      <c r="G16" s="119">
        <f>G17+G18+G19+G20+G21+G22+G23+G24+G25+G26</f>
        <v>11.160350008944011</v>
      </c>
    </row>
    <row r="17" spans="3:7" ht="63.75">
      <c r="C17" s="117">
        <v>1.1</v>
      </c>
      <c r="D17" s="120" t="s">
        <v>3</v>
      </c>
      <c r="E17" s="121">
        <v>2213.11</v>
      </c>
      <c r="F17" s="122">
        <f>E17/3354.2</f>
        <v>0.6598026355017591</v>
      </c>
      <c r="G17" s="122">
        <v>0.66</v>
      </c>
    </row>
    <row r="18" spans="3:7" ht="38.25">
      <c r="C18" s="117">
        <v>1.2</v>
      </c>
      <c r="D18" s="120" t="s">
        <v>4</v>
      </c>
      <c r="E18" s="121">
        <v>6800</v>
      </c>
      <c r="F18" s="122">
        <v>2.02</v>
      </c>
      <c r="G18" s="122">
        <f>F18</f>
        <v>2.02</v>
      </c>
    </row>
    <row r="19" spans="3:7" ht="12.75">
      <c r="C19" s="117">
        <v>1.3</v>
      </c>
      <c r="D19" s="123" t="s">
        <v>7</v>
      </c>
      <c r="E19" s="121">
        <v>5366.72</v>
      </c>
      <c r="F19" s="122">
        <f>E19/3354.2</f>
        <v>1.6</v>
      </c>
      <c r="G19" s="122">
        <f aca="true" t="shared" si="0" ref="G19:G26">F19</f>
        <v>1.6</v>
      </c>
    </row>
    <row r="20" spans="3:7" ht="12.75">
      <c r="C20" s="117">
        <v>1.4</v>
      </c>
      <c r="D20" s="123" t="s">
        <v>6</v>
      </c>
      <c r="E20" s="124">
        <v>3000</v>
      </c>
      <c r="F20" s="122">
        <f aca="true" t="shared" si="1" ref="F20:F25">E20/3354.2</f>
        <v>0.8944010494305648</v>
      </c>
      <c r="G20" s="122">
        <f t="shared" si="0"/>
        <v>0.8944010494305648</v>
      </c>
    </row>
    <row r="21" spans="3:7" ht="12.75">
      <c r="C21" s="117">
        <v>1.5</v>
      </c>
      <c r="D21" s="123" t="s">
        <v>9</v>
      </c>
      <c r="E21" s="124">
        <v>234.72</v>
      </c>
      <c r="F21" s="122">
        <f t="shared" si="1"/>
        <v>0.06997793810744739</v>
      </c>
      <c r="G21" s="122">
        <f t="shared" si="0"/>
        <v>0.06997793810744739</v>
      </c>
    </row>
    <row r="22" spans="3:7" ht="12.75">
      <c r="C22" s="117">
        <v>1.6</v>
      </c>
      <c r="D22" s="123" t="s">
        <v>10</v>
      </c>
      <c r="E22" s="124">
        <v>972.43</v>
      </c>
      <c r="F22" s="122">
        <f t="shared" si="1"/>
        <v>0.28991413749925465</v>
      </c>
      <c r="G22" s="122">
        <f t="shared" si="0"/>
        <v>0.28991413749925465</v>
      </c>
    </row>
    <row r="23" spans="3:7" ht="12.75">
      <c r="C23" s="117">
        <v>1.7</v>
      </c>
      <c r="D23" s="123" t="s">
        <v>11</v>
      </c>
      <c r="E23" s="124">
        <v>134.13</v>
      </c>
      <c r="F23" s="122">
        <f t="shared" si="1"/>
        <v>0.03998867092004055</v>
      </c>
      <c r="G23" s="122">
        <f t="shared" si="0"/>
        <v>0.03998867092004055</v>
      </c>
    </row>
    <row r="24" spans="3:7" ht="12.75">
      <c r="C24" s="117">
        <v>1.8</v>
      </c>
      <c r="D24" s="123" t="s">
        <v>20</v>
      </c>
      <c r="E24" s="124">
        <v>2655.41</v>
      </c>
      <c r="F24" s="122">
        <f t="shared" si="1"/>
        <v>0.7916671635561385</v>
      </c>
      <c r="G24" s="122">
        <f t="shared" si="0"/>
        <v>0.7916671635561385</v>
      </c>
    </row>
    <row r="25" spans="3:7" ht="12.75">
      <c r="C25" s="125">
        <v>1.9</v>
      </c>
      <c r="D25" s="123" t="s">
        <v>65</v>
      </c>
      <c r="E25" s="124">
        <v>3000</v>
      </c>
      <c r="F25" s="122">
        <f t="shared" si="1"/>
        <v>0.8944010494305648</v>
      </c>
      <c r="G25" s="122">
        <f t="shared" si="0"/>
        <v>0.8944010494305648</v>
      </c>
    </row>
    <row r="26" spans="3:7" ht="12.75">
      <c r="C26" s="125">
        <v>2.1</v>
      </c>
      <c r="D26" s="123" t="s">
        <v>44</v>
      </c>
      <c r="E26" s="124">
        <f>9593.01+3500</f>
        <v>13093.01</v>
      </c>
      <c r="F26" s="122">
        <f>2.86+1.04</f>
        <v>3.9</v>
      </c>
      <c r="G26" s="122">
        <f t="shared" si="0"/>
        <v>3.9</v>
      </c>
    </row>
    <row r="27" spans="3:7" ht="38.25">
      <c r="C27" s="120">
        <v>2</v>
      </c>
      <c r="D27" s="126" t="s">
        <v>2</v>
      </c>
      <c r="E27" s="127">
        <f>E28+E29+E30+E31</f>
        <v>25745.780000000002</v>
      </c>
      <c r="F27" s="128">
        <f>F28+F29+F30+F31</f>
        <v>7.675684216802815</v>
      </c>
      <c r="G27" s="128">
        <f>G28+G29+G30+G31</f>
        <v>7.675684216802815</v>
      </c>
    </row>
    <row r="28" spans="3:7" ht="12.75">
      <c r="C28" s="120">
        <v>2.1</v>
      </c>
      <c r="D28" s="129" t="s">
        <v>17</v>
      </c>
      <c r="E28" s="130">
        <v>20920.15</v>
      </c>
      <c r="F28" s="122">
        <f>E28/3354.2</f>
        <v>6.2370013714149435</v>
      </c>
      <c r="G28" s="122">
        <f>F28</f>
        <v>6.2370013714149435</v>
      </c>
    </row>
    <row r="29" spans="3:7" ht="12.75">
      <c r="C29" s="131">
        <v>2.2</v>
      </c>
      <c r="D29" s="132" t="s">
        <v>15</v>
      </c>
      <c r="E29" s="133">
        <v>4259.83</v>
      </c>
      <c r="F29" s="122">
        <f>E29/3354.2</f>
        <v>1.2699988074652675</v>
      </c>
      <c r="G29" s="122">
        <f>F29</f>
        <v>1.2699988074652675</v>
      </c>
    </row>
    <row r="30" spans="3:7" ht="12.75">
      <c r="C30" s="134">
        <v>2.3</v>
      </c>
      <c r="D30" s="135" t="s">
        <v>16</v>
      </c>
      <c r="E30" s="134">
        <v>500</v>
      </c>
      <c r="F30" s="122">
        <f>E30/3354.2</f>
        <v>0.14906684157176078</v>
      </c>
      <c r="G30" s="122">
        <f>F30</f>
        <v>0.14906684157176078</v>
      </c>
    </row>
    <row r="31" spans="3:7" ht="12.75">
      <c r="C31" s="134">
        <v>2.4</v>
      </c>
      <c r="D31" s="136" t="s">
        <v>66</v>
      </c>
      <c r="E31" s="134">
        <v>65.8</v>
      </c>
      <c r="F31" s="122">
        <f>E31/3354.2</f>
        <v>0.01961719635084372</v>
      </c>
      <c r="G31" s="122">
        <f>F31</f>
        <v>0.01961719635084372</v>
      </c>
    </row>
    <row r="32" spans="3:7" ht="54" customHeight="1">
      <c r="C32" s="134">
        <v>3</v>
      </c>
      <c r="D32" s="113" t="s">
        <v>31</v>
      </c>
      <c r="E32" s="118">
        <v>6943.19</v>
      </c>
      <c r="F32" s="137">
        <v>2.07</v>
      </c>
      <c r="G32" s="137"/>
    </row>
    <row r="33" spans="3:7" ht="38.25">
      <c r="C33" s="134">
        <v>4</v>
      </c>
      <c r="D33" s="138" t="s">
        <v>30</v>
      </c>
      <c r="E33" s="139"/>
      <c r="F33" s="137"/>
      <c r="G33" s="137">
        <v>4.11</v>
      </c>
    </row>
    <row r="34" spans="3:7" ht="12.75">
      <c r="C34" s="140"/>
      <c r="D34" s="141"/>
      <c r="E34" s="142"/>
      <c r="F34" s="142"/>
      <c r="G34" s="142"/>
    </row>
    <row r="35" spans="3:7" ht="12.75">
      <c r="C35" s="140"/>
      <c r="D35" s="141"/>
      <c r="E35" s="142"/>
      <c r="F35" s="142"/>
      <c r="G35" s="142"/>
    </row>
    <row r="37" spans="4:6" ht="12.75">
      <c r="D37" s="143" t="s">
        <v>19</v>
      </c>
      <c r="E37" s="143"/>
      <c r="F37" s="143"/>
    </row>
    <row r="39" spans="2:8" ht="12.75">
      <c r="B39" s="106" t="s">
        <v>18</v>
      </c>
      <c r="F39" s="142"/>
      <c r="G39" s="142"/>
      <c r="H39" s="142"/>
    </row>
    <row r="40" spans="6:8" ht="12.75">
      <c r="F40" s="142"/>
      <c r="G40" s="142"/>
      <c r="H40" s="142"/>
    </row>
    <row r="41" spans="6:8" ht="12.75">
      <c r="F41" s="142"/>
      <c r="G41" s="142"/>
      <c r="H41" s="142"/>
    </row>
    <row r="42" spans="6:8" ht="12.75">
      <c r="F42" s="142"/>
      <c r="G42" s="142"/>
      <c r="H42" s="142"/>
    </row>
  </sheetData>
  <sheetProtection/>
  <mergeCells count="6">
    <mergeCell ref="A8:H8"/>
    <mergeCell ref="B9:H9"/>
    <mergeCell ref="A5:I5"/>
    <mergeCell ref="F2:H2"/>
    <mergeCell ref="A6:I6"/>
    <mergeCell ref="A7:I7"/>
  </mergeCells>
  <printOptions/>
  <pageMargins left="0.16" right="0.16" top="0.21" bottom="0.17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22">
      <selection activeCell="J34" sqref="J34"/>
    </sheetView>
  </sheetViews>
  <sheetFormatPr defaultColWidth="8.875" defaultRowHeight="12.75"/>
  <cols>
    <col min="1" max="1" width="7.125" style="0" customWidth="1"/>
    <col min="2" max="2" width="5.125" style="0" customWidth="1"/>
    <col min="3" max="3" width="36.25390625" style="0" customWidth="1"/>
    <col min="4" max="4" width="16.25390625" style="0" customWidth="1"/>
    <col min="5" max="5" width="9.75390625" style="0" customWidth="1"/>
    <col min="6" max="6" width="7.875" style="0" customWidth="1"/>
    <col min="7" max="7" width="11.375" style="0" customWidth="1"/>
  </cols>
  <sheetData>
    <row r="2" spans="5:7" ht="12.75">
      <c r="E2" s="144" t="s">
        <v>28</v>
      </c>
      <c r="F2" s="144"/>
      <c r="G2" s="144"/>
    </row>
    <row r="5" spans="2:7" ht="12.75">
      <c r="B5" s="145" t="s">
        <v>12</v>
      </c>
      <c r="C5" s="145"/>
      <c r="D5" s="145"/>
      <c r="E5" s="145"/>
      <c r="F5" s="145"/>
      <c r="G5" s="145"/>
    </row>
    <row r="6" spans="2:7" ht="12.75">
      <c r="B6" s="145" t="s">
        <v>13</v>
      </c>
      <c r="C6" s="145"/>
      <c r="D6" s="145"/>
      <c r="E6" s="145"/>
      <c r="F6" s="145"/>
      <c r="G6" s="145"/>
    </row>
    <row r="7" spans="2:7" ht="12.75">
      <c r="B7" s="145" t="s">
        <v>64</v>
      </c>
      <c r="C7" s="145"/>
      <c r="D7" s="145"/>
      <c r="E7" s="145"/>
      <c r="F7" s="145"/>
      <c r="G7" s="145"/>
    </row>
    <row r="8" spans="2:7" ht="12.75">
      <c r="B8" s="145" t="s">
        <v>24</v>
      </c>
      <c r="C8" s="145"/>
      <c r="D8" s="145"/>
      <c r="E8" s="145"/>
      <c r="F8" s="145"/>
      <c r="G8" s="145"/>
    </row>
    <row r="9" spans="2:7" ht="12.75">
      <c r="B9" s="6"/>
      <c r="C9" s="6"/>
      <c r="D9" s="6"/>
      <c r="E9" s="6"/>
      <c r="F9" s="6"/>
      <c r="G9" s="6"/>
    </row>
    <row r="10" spans="2:7" ht="12.75">
      <c r="B10" s="6"/>
      <c r="C10" s="6"/>
      <c r="D10" s="6"/>
      <c r="E10" s="6"/>
      <c r="F10" s="6"/>
      <c r="G10" s="6"/>
    </row>
    <row r="11" ht="13.5" thickBot="1">
      <c r="E11" s="43" t="s">
        <v>45</v>
      </c>
    </row>
    <row r="12" spans="2:6" ht="84" customHeight="1">
      <c r="B12" s="1" t="s">
        <v>0</v>
      </c>
      <c r="C12" s="7" t="s">
        <v>1</v>
      </c>
      <c r="D12" s="8" t="s">
        <v>25</v>
      </c>
      <c r="E12" s="26" t="s">
        <v>26</v>
      </c>
      <c r="F12" s="26" t="s">
        <v>27</v>
      </c>
    </row>
    <row r="13" spans="2:6" ht="12.75">
      <c r="B13" s="2"/>
      <c r="C13" s="3" t="s">
        <v>14</v>
      </c>
      <c r="D13" s="9">
        <f>D14+D24+D29</f>
        <v>40382.39</v>
      </c>
      <c r="E13" s="99">
        <f>E14+E24+E29</f>
        <v>0</v>
      </c>
      <c r="F13" s="100">
        <f>F14+F24+F29+F30</f>
        <v>21.81</v>
      </c>
    </row>
    <row r="14" spans="2:6" ht="40.5" customHeight="1">
      <c r="B14" s="3">
        <v>1</v>
      </c>
      <c r="C14" s="17" t="s">
        <v>5</v>
      </c>
      <c r="D14" s="9">
        <f>D15+D16+D17+D18+D19+D20+D21+D22+D23</f>
        <v>22427.84</v>
      </c>
      <c r="E14" s="9">
        <f>E15+E16+E17+E18+E19+E20+E21+E22</f>
        <v>0</v>
      </c>
      <c r="F14" s="39">
        <f>F15+F16+F17+F18+F19+F20+F21+F22+F23</f>
        <v>9.83</v>
      </c>
    </row>
    <row r="15" spans="2:6" ht="63.75">
      <c r="B15" s="3">
        <v>1.1</v>
      </c>
      <c r="C15" s="4" t="s">
        <v>3</v>
      </c>
      <c r="D15" s="11"/>
      <c r="E15" s="13"/>
      <c r="F15" s="13"/>
    </row>
    <row r="16" spans="2:6" ht="38.25">
      <c r="B16" s="3">
        <v>1.2</v>
      </c>
      <c r="C16" s="4" t="s">
        <v>4</v>
      </c>
      <c r="D16" s="11">
        <v>8444.14</v>
      </c>
      <c r="E16" s="13"/>
      <c r="F16" s="13">
        <v>3.7</v>
      </c>
    </row>
    <row r="17" spans="2:6" ht="12.75">
      <c r="B17" s="3">
        <v>1.3</v>
      </c>
      <c r="C17" s="16" t="s">
        <v>7</v>
      </c>
      <c r="D17" s="11">
        <v>3811.27</v>
      </c>
      <c r="E17" s="13"/>
      <c r="F17" s="13">
        <v>1.67</v>
      </c>
    </row>
    <row r="18" spans="2:6" ht="12.75">
      <c r="B18" s="3">
        <v>1.4</v>
      </c>
      <c r="C18" s="16" t="s">
        <v>6</v>
      </c>
      <c r="D18" s="12">
        <v>3000</v>
      </c>
      <c r="E18" s="13"/>
      <c r="F18" s="13">
        <v>1.31</v>
      </c>
    </row>
    <row r="19" spans="2:6" ht="12.75">
      <c r="B19" s="3">
        <v>1.5</v>
      </c>
      <c r="C19" s="16" t="s">
        <v>9</v>
      </c>
      <c r="D19" s="12">
        <v>319.51</v>
      </c>
      <c r="E19" s="13"/>
      <c r="F19" s="13">
        <v>0.14</v>
      </c>
    </row>
    <row r="20" spans="2:6" ht="12.75">
      <c r="B20" s="3">
        <v>1.6</v>
      </c>
      <c r="C20" s="16" t="s">
        <v>10</v>
      </c>
      <c r="D20" s="12">
        <v>661.84</v>
      </c>
      <c r="E20" s="13"/>
      <c r="F20" s="13">
        <v>0.29</v>
      </c>
    </row>
    <row r="21" spans="2:6" ht="12.75">
      <c r="B21" s="3">
        <v>1.7</v>
      </c>
      <c r="C21" s="16" t="s">
        <v>11</v>
      </c>
      <c r="D21" s="12">
        <v>333.43</v>
      </c>
      <c r="E21" s="13"/>
      <c r="F21" s="13">
        <v>0.15</v>
      </c>
    </row>
    <row r="22" spans="2:6" ht="12.75">
      <c r="B22" s="3">
        <v>1.8</v>
      </c>
      <c r="C22" s="59" t="s">
        <v>20</v>
      </c>
      <c r="D22" s="61">
        <v>1521.47</v>
      </c>
      <c r="E22" s="25"/>
      <c r="F22" s="25">
        <v>0.67</v>
      </c>
    </row>
    <row r="23" spans="2:6" ht="12.75">
      <c r="B23" s="3">
        <v>1.9</v>
      </c>
      <c r="C23" s="59" t="s">
        <v>44</v>
      </c>
      <c r="D23" s="60">
        <v>4336.18</v>
      </c>
      <c r="E23" s="13"/>
      <c r="F23" s="13">
        <v>1.9</v>
      </c>
    </row>
    <row r="24" spans="2:6" ht="38.25">
      <c r="B24" s="4">
        <v>2</v>
      </c>
      <c r="C24" s="18" t="s">
        <v>2</v>
      </c>
      <c r="D24" s="52">
        <f>D25+D26+D27+D28</f>
        <v>17954.55</v>
      </c>
      <c r="E24" s="52">
        <f>E25+E26+E27</f>
        <v>0</v>
      </c>
      <c r="F24" s="32">
        <f>F25+F26+F27+F28</f>
        <v>7.87</v>
      </c>
    </row>
    <row r="25" spans="2:6" ht="12.75">
      <c r="B25" s="4">
        <v>2.1</v>
      </c>
      <c r="C25" s="21" t="s">
        <v>17</v>
      </c>
      <c r="D25" s="10">
        <v>15472.46</v>
      </c>
      <c r="E25" s="13"/>
      <c r="F25" s="13">
        <v>6.78</v>
      </c>
    </row>
    <row r="26" spans="2:6" ht="12.75">
      <c r="B26" s="5">
        <v>2.2</v>
      </c>
      <c r="C26" s="20" t="s">
        <v>15</v>
      </c>
      <c r="D26" s="15">
        <v>2282.2</v>
      </c>
      <c r="E26" s="13"/>
      <c r="F26" s="13">
        <v>1</v>
      </c>
    </row>
    <row r="27" spans="2:6" ht="12.75">
      <c r="B27" s="27">
        <v>2.3</v>
      </c>
      <c r="C27" s="28" t="s">
        <v>16</v>
      </c>
      <c r="D27" s="27">
        <v>160</v>
      </c>
      <c r="E27" s="13"/>
      <c r="F27" s="13">
        <v>0.07</v>
      </c>
    </row>
    <row r="28" spans="2:6" ht="12.75">
      <c r="B28" s="27">
        <v>2.4</v>
      </c>
      <c r="C28" s="56" t="s">
        <v>43</v>
      </c>
      <c r="D28" s="27">
        <v>39.89</v>
      </c>
      <c r="E28" s="13"/>
      <c r="F28" s="13">
        <v>0.02</v>
      </c>
    </row>
    <row r="29" spans="2:6" ht="54" customHeight="1">
      <c r="B29" s="27">
        <v>3</v>
      </c>
      <c r="C29" s="17" t="s">
        <v>31</v>
      </c>
      <c r="D29" s="34"/>
      <c r="E29" s="24"/>
      <c r="F29" s="13"/>
    </row>
    <row r="30" spans="2:6" ht="38.25">
      <c r="B30" s="27">
        <v>4</v>
      </c>
      <c r="C30" s="33" t="s">
        <v>30</v>
      </c>
      <c r="D30" s="34">
        <v>9379.84</v>
      </c>
      <c r="E30" s="13"/>
      <c r="F30" s="24">
        <v>4.11</v>
      </c>
    </row>
    <row r="31" spans="2:6" ht="12.75">
      <c r="B31" s="29"/>
      <c r="C31" s="30"/>
      <c r="D31" s="31"/>
      <c r="E31" s="31"/>
      <c r="F31" s="31"/>
    </row>
    <row r="33" spans="3:5" ht="12.75">
      <c r="C33" s="146" t="s">
        <v>19</v>
      </c>
      <c r="D33" s="146"/>
      <c r="E33" s="146"/>
    </row>
    <row r="35" spans="5:6" ht="12.75">
      <c r="E35" s="31"/>
      <c r="F35" s="31"/>
    </row>
    <row r="36" spans="5:6" ht="12.75">
      <c r="E36" s="31"/>
      <c r="F36" s="31"/>
    </row>
    <row r="37" ht="12.75">
      <c r="F37" s="31"/>
    </row>
    <row r="39" ht="12.75">
      <c r="C39" t="s">
        <v>18</v>
      </c>
    </row>
    <row r="40" ht="12.75">
      <c r="C40" t="s">
        <v>37</v>
      </c>
    </row>
  </sheetData>
  <sheetProtection/>
  <mergeCells count="6">
    <mergeCell ref="E2:G2"/>
    <mergeCell ref="B8:G8"/>
    <mergeCell ref="C33:E33"/>
    <mergeCell ref="B5:G5"/>
    <mergeCell ref="B6:G6"/>
    <mergeCell ref="B7:G7"/>
  </mergeCells>
  <printOptions/>
  <pageMargins left="0.56" right="0.16" top="0.76" bottom="0.42" header="0.5" footer="0.1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45"/>
  <sheetViews>
    <sheetView zoomScalePageLayoutView="0" workbookViewId="0" topLeftCell="A30">
      <selection activeCell="A41" sqref="A41:IV92"/>
    </sheetView>
  </sheetViews>
  <sheetFormatPr defaultColWidth="8.875" defaultRowHeight="12.75"/>
  <cols>
    <col min="1" max="1" width="7.125" style="0" customWidth="1"/>
    <col min="2" max="2" width="5.125" style="0" customWidth="1"/>
    <col min="3" max="3" width="36.25390625" style="0" customWidth="1"/>
    <col min="4" max="4" width="16.25390625" style="0" customWidth="1"/>
    <col min="5" max="5" width="9.75390625" style="0" customWidth="1"/>
    <col min="6" max="6" width="7.875" style="0" customWidth="1"/>
    <col min="7" max="7" width="11.375" style="0" customWidth="1"/>
  </cols>
  <sheetData>
    <row r="2" spans="5:7" ht="12.75">
      <c r="E2" s="152" t="s">
        <v>28</v>
      </c>
      <c r="F2" s="152"/>
      <c r="G2" s="152"/>
    </row>
    <row r="4" spans="2:6" ht="12.75">
      <c r="B4" s="148" t="s">
        <v>60</v>
      </c>
      <c r="C4" s="148"/>
      <c r="D4" s="148"/>
      <c r="E4" s="148"/>
      <c r="F4" s="148"/>
    </row>
    <row r="5" spans="2:7" ht="12.75">
      <c r="B5" s="148"/>
      <c r="C5" s="148"/>
      <c r="D5" s="148"/>
      <c r="E5" s="148"/>
      <c r="F5" s="148"/>
      <c r="G5" s="6"/>
    </row>
    <row r="6" spans="2:7" ht="12.75">
      <c r="B6" s="148"/>
      <c r="C6" s="148"/>
      <c r="D6" s="148"/>
      <c r="E6" s="148"/>
      <c r="F6" s="148"/>
      <c r="G6" s="6"/>
    </row>
    <row r="7" spans="2:7" ht="12.75">
      <c r="B7" s="148"/>
      <c r="C7" s="148"/>
      <c r="D7" s="148"/>
      <c r="E7" s="148"/>
      <c r="F7" s="148"/>
      <c r="G7" s="6"/>
    </row>
    <row r="8" spans="2:7" ht="12.75">
      <c r="B8" s="148"/>
      <c r="C8" s="148"/>
      <c r="D8" s="148"/>
      <c r="E8" s="148"/>
      <c r="F8" s="148"/>
      <c r="G8" s="6"/>
    </row>
    <row r="9" spans="2:7" ht="12.75">
      <c r="B9" s="148"/>
      <c r="C9" s="148"/>
      <c r="D9" s="148"/>
      <c r="E9" s="148"/>
      <c r="F9" s="148"/>
      <c r="G9" s="6"/>
    </row>
    <row r="11" spans="2:6" ht="84" customHeight="1">
      <c r="B11" s="1" t="s">
        <v>0</v>
      </c>
      <c r="C11" s="7" t="s">
        <v>1</v>
      </c>
      <c r="D11" s="8" t="s">
        <v>25</v>
      </c>
      <c r="E11" s="42" t="s">
        <v>26</v>
      </c>
      <c r="F11" s="42" t="s">
        <v>27</v>
      </c>
    </row>
    <row r="12" spans="2:6" ht="12.75">
      <c r="B12" s="2"/>
      <c r="C12" s="3" t="s">
        <v>14</v>
      </c>
      <c r="D12" s="9">
        <f>D13+D23+D28</f>
        <v>7441.1</v>
      </c>
      <c r="E12" s="62">
        <f>E13+E23+E28</f>
        <v>21.15</v>
      </c>
      <c r="F12" s="41">
        <f>F13+F23+F28+F29</f>
        <v>0</v>
      </c>
    </row>
    <row r="13" spans="2:6" ht="40.5" customHeight="1">
      <c r="B13" s="3">
        <v>1</v>
      </c>
      <c r="C13" s="17" t="s">
        <v>5</v>
      </c>
      <c r="D13" s="9">
        <f>D14+D15+D16+D17+D18+D19+D20+D21+D22</f>
        <v>3830.8199999999997</v>
      </c>
      <c r="E13" s="9">
        <f>E14+E15+E16+E17+E18+E19+E20+E21+E22</f>
        <v>10.89</v>
      </c>
      <c r="F13" s="37">
        <f>F14+F15+F16+F17+F18+F19+F20+F21</f>
        <v>0</v>
      </c>
    </row>
    <row r="14" spans="2:6" ht="63.75">
      <c r="B14" s="3">
        <v>1.1</v>
      </c>
      <c r="C14" s="4" t="s">
        <v>3</v>
      </c>
      <c r="D14" s="11"/>
      <c r="E14" s="13"/>
      <c r="F14" s="13"/>
    </row>
    <row r="15" spans="2:6" ht="38.25">
      <c r="B15" s="3">
        <v>1.2</v>
      </c>
      <c r="C15" s="4" t="s">
        <v>4</v>
      </c>
      <c r="D15" s="11">
        <v>1302.03</v>
      </c>
      <c r="E15" s="13">
        <v>3.7</v>
      </c>
      <c r="F15" s="13"/>
    </row>
    <row r="16" spans="2:6" ht="12.75">
      <c r="B16" s="3">
        <v>1.3</v>
      </c>
      <c r="C16" s="16" t="s">
        <v>7</v>
      </c>
      <c r="D16" s="11">
        <v>587.67</v>
      </c>
      <c r="E16" s="13">
        <v>1.67</v>
      </c>
      <c r="F16" s="13"/>
    </row>
    <row r="17" spans="2:6" ht="12.75">
      <c r="B17" s="3">
        <v>1.4</v>
      </c>
      <c r="C17" s="16" t="s">
        <v>6</v>
      </c>
      <c r="D17" s="12"/>
      <c r="E17" s="13"/>
      <c r="F17" s="13"/>
    </row>
    <row r="18" spans="2:6" ht="12.75">
      <c r="B18" s="3">
        <v>1.5</v>
      </c>
      <c r="C18" s="16"/>
      <c r="D18" s="12"/>
      <c r="E18" s="13"/>
      <c r="F18" s="13"/>
    </row>
    <row r="19" spans="2:6" ht="12.75">
      <c r="B19" s="3">
        <v>1.6</v>
      </c>
      <c r="C19" s="16" t="s">
        <v>10</v>
      </c>
      <c r="D19" s="12">
        <v>102.05</v>
      </c>
      <c r="E19" s="13">
        <v>0.29</v>
      </c>
      <c r="F19" s="13"/>
    </row>
    <row r="20" spans="2:6" ht="12.75">
      <c r="B20" s="3">
        <v>1.7</v>
      </c>
      <c r="C20" s="16" t="s">
        <v>11</v>
      </c>
      <c r="D20" s="12">
        <v>51.41</v>
      </c>
      <c r="E20" s="54">
        <v>0.15</v>
      </c>
      <c r="F20" s="54"/>
    </row>
    <row r="21" spans="2:6" ht="12.75">
      <c r="B21" s="3">
        <v>1.8</v>
      </c>
      <c r="C21" s="66" t="s">
        <v>20</v>
      </c>
      <c r="D21" s="61">
        <v>855.12</v>
      </c>
      <c r="E21" s="54">
        <v>2.43</v>
      </c>
      <c r="F21" s="13"/>
    </row>
    <row r="22" spans="2:6" ht="12.75">
      <c r="B22" s="11">
        <v>1.9</v>
      </c>
      <c r="C22" s="68" t="s">
        <v>44</v>
      </c>
      <c r="D22" s="60">
        <v>932.54</v>
      </c>
      <c r="E22" s="45">
        <v>2.65</v>
      </c>
      <c r="F22" s="44"/>
    </row>
    <row r="23" spans="2:6" ht="38.25">
      <c r="B23" s="4">
        <v>2</v>
      </c>
      <c r="C23" s="67" t="s">
        <v>2</v>
      </c>
      <c r="D23" s="52">
        <f>D24+D25+D27+D26</f>
        <v>2163.9700000000003</v>
      </c>
      <c r="E23" s="52">
        <f>E24+E25+E27+E26</f>
        <v>6.1499999999999995</v>
      </c>
      <c r="F23" s="53">
        <f>F24+F25+F27</f>
        <v>0</v>
      </c>
    </row>
    <row r="24" spans="2:6" ht="12.75">
      <c r="B24" s="4">
        <v>2.1</v>
      </c>
      <c r="C24" s="21" t="s">
        <v>17</v>
      </c>
      <c r="D24" s="10">
        <v>1780.92</v>
      </c>
      <c r="E24" s="13">
        <v>5.06</v>
      </c>
      <c r="F24" s="13"/>
    </row>
    <row r="25" spans="2:6" ht="12.75">
      <c r="B25" s="5">
        <v>2.2</v>
      </c>
      <c r="C25" s="20" t="s">
        <v>15</v>
      </c>
      <c r="D25" s="15">
        <v>351.9</v>
      </c>
      <c r="E25" s="54">
        <v>1</v>
      </c>
      <c r="F25" s="54"/>
    </row>
    <row r="26" spans="2:6" ht="12.75">
      <c r="B26" s="55">
        <v>2.3</v>
      </c>
      <c r="C26" s="56" t="s">
        <v>43</v>
      </c>
      <c r="D26" s="55">
        <v>6.15</v>
      </c>
      <c r="E26" s="13">
        <v>0.02</v>
      </c>
      <c r="F26" s="13"/>
    </row>
    <row r="27" spans="2:6" ht="12.75">
      <c r="B27" s="27">
        <v>2.4</v>
      </c>
      <c r="C27" s="28" t="s">
        <v>16</v>
      </c>
      <c r="D27" s="27">
        <v>25</v>
      </c>
      <c r="E27" s="13">
        <v>0.07</v>
      </c>
      <c r="F27" s="13"/>
    </row>
    <row r="28" spans="2:6" ht="54" customHeight="1">
      <c r="B28" s="27">
        <v>3</v>
      </c>
      <c r="C28" s="17" t="s">
        <v>31</v>
      </c>
      <c r="D28" s="34">
        <v>1446.31</v>
      </c>
      <c r="E28" s="24">
        <v>4.11</v>
      </c>
      <c r="F28" s="13"/>
    </row>
    <row r="29" spans="2:6" ht="38.25">
      <c r="B29" s="27">
        <v>4</v>
      </c>
      <c r="C29" s="33" t="s">
        <v>30</v>
      </c>
      <c r="D29" s="13"/>
      <c r="E29" s="13"/>
      <c r="F29" s="24"/>
    </row>
    <row r="30" spans="2:6" ht="12.75">
      <c r="B30" s="29"/>
      <c r="C30" s="30"/>
      <c r="D30" s="31"/>
      <c r="E30" s="31"/>
      <c r="F30" s="31"/>
    </row>
    <row r="32" spans="3:5" ht="12.75">
      <c r="C32" s="146" t="s">
        <v>19</v>
      </c>
      <c r="D32" s="146"/>
      <c r="E32" s="146"/>
    </row>
    <row r="36" spans="5:6" ht="12.75">
      <c r="E36" s="31"/>
      <c r="F36" s="31"/>
    </row>
    <row r="37" spans="5:6" ht="12.75">
      <c r="E37" s="31"/>
      <c r="F37" s="31"/>
    </row>
    <row r="38" spans="3:6" ht="12.75">
      <c r="C38" t="s">
        <v>18</v>
      </c>
      <c r="E38" s="31"/>
      <c r="F38" s="31"/>
    </row>
    <row r="39" ht="12.75">
      <c r="C39" t="s">
        <v>37</v>
      </c>
    </row>
    <row r="42" spans="2:8" ht="12.75">
      <c r="B42" s="145"/>
      <c r="C42" s="145"/>
      <c r="D42" s="145"/>
      <c r="E42" s="145"/>
      <c r="F42" s="145"/>
      <c r="G42" s="145"/>
      <c r="H42" s="145"/>
    </row>
    <row r="43" spans="2:8" ht="12.75">
      <c r="B43" s="145"/>
      <c r="C43" s="145"/>
      <c r="D43" s="145"/>
      <c r="E43" s="145"/>
      <c r="F43" s="145"/>
      <c r="G43" s="145"/>
      <c r="H43" s="145"/>
    </row>
    <row r="44" spans="3:8" ht="12.75">
      <c r="C44" s="145"/>
      <c r="D44" s="145"/>
      <c r="E44" s="145"/>
      <c r="F44" s="145"/>
      <c r="G44" s="145"/>
      <c r="H44" s="145"/>
    </row>
    <row r="45" spans="3:8" ht="12.75">
      <c r="C45" s="145"/>
      <c r="D45" s="145"/>
      <c r="E45" s="145"/>
      <c r="F45" s="145"/>
      <c r="G45" s="145"/>
      <c r="H45" s="145"/>
    </row>
  </sheetData>
  <sheetProtection/>
  <mergeCells count="7">
    <mergeCell ref="E2:G2"/>
    <mergeCell ref="C32:E32"/>
    <mergeCell ref="B4:F9"/>
    <mergeCell ref="C44:H44"/>
    <mergeCell ref="C45:H45"/>
    <mergeCell ref="B42:H42"/>
    <mergeCell ref="B43:H43"/>
  </mergeCells>
  <printOptions/>
  <pageMargins left="0.56" right="0.16" top="0.52" bottom="0.42" header="0.5" footer="0.1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8"/>
  <sheetViews>
    <sheetView zoomScalePageLayoutView="0" workbookViewId="0" topLeftCell="A29">
      <selection activeCell="D49" sqref="D49"/>
    </sheetView>
  </sheetViews>
  <sheetFormatPr defaultColWidth="8.875" defaultRowHeight="12.75"/>
  <cols>
    <col min="1" max="1" width="7.125" style="0" customWidth="1"/>
    <col min="2" max="2" width="5.125" style="0" customWidth="1"/>
    <col min="3" max="3" width="36.25390625" style="0" customWidth="1"/>
    <col min="4" max="4" width="16.25390625" style="0" customWidth="1"/>
    <col min="5" max="5" width="9.75390625" style="0" customWidth="1"/>
    <col min="6" max="6" width="7.875" style="0" customWidth="1"/>
    <col min="7" max="7" width="11.375" style="0" customWidth="1"/>
  </cols>
  <sheetData>
    <row r="2" spans="5:7" ht="12.75">
      <c r="E2" s="152" t="s">
        <v>28</v>
      </c>
      <c r="F2" s="152"/>
      <c r="G2" s="152"/>
    </row>
    <row r="4" spans="2:6" ht="12.75">
      <c r="B4" s="148" t="s">
        <v>61</v>
      </c>
      <c r="C4" s="148"/>
      <c r="D4" s="148"/>
      <c r="E4" s="148"/>
      <c r="F4" s="148"/>
    </row>
    <row r="5" spans="2:6" ht="12.75">
      <c r="B5" s="148"/>
      <c r="C5" s="148"/>
      <c r="D5" s="148"/>
      <c r="E5" s="148"/>
      <c r="F5" s="148"/>
    </row>
    <row r="6" spans="2:6" ht="12.75">
      <c r="B6" s="148"/>
      <c r="C6" s="148"/>
      <c r="D6" s="148"/>
      <c r="E6" s="148"/>
      <c r="F6" s="148"/>
    </row>
    <row r="7" spans="2:6" ht="12.75">
      <c r="B7" s="148"/>
      <c r="C7" s="148"/>
      <c r="D7" s="148"/>
      <c r="E7" s="148"/>
      <c r="F7" s="148"/>
    </row>
    <row r="8" spans="2:7" ht="12.75">
      <c r="B8" s="148"/>
      <c r="C8" s="148"/>
      <c r="D8" s="148"/>
      <c r="E8" s="148"/>
      <c r="F8" s="148"/>
      <c r="G8" s="6"/>
    </row>
    <row r="9" spans="2:7" ht="12.75">
      <c r="B9" s="148"/>
      <c r="C9" s="148"/>
      <c r="D9" s="148"/>
      <c r="E9" s="148"/>
      <c r="F9" s="148"/>
      <c r="G9" s="6"/>
    </row>
    <row r="10" ht="12.75">
      <c r="E10" s="43" t="s">
        <v>63</v>
      </c>
    </row>
    <row r="11" spans="2:6" ht="84" customHeight="1">
      <c r="B11" s="1" t="s">
        <v>0</v>
      </c>
      <c r="C11" s="7" t="s">
        <v>1</v>
      </c>
      <c r="D11" s="8" t="s">
        <v>25</v>
      </c>
      <c r="E11" s="42" t="s">
        <v>26</v>
      </c>
      <c r="F11" s="42" t="s">
        <v>27</v>
      </c>
    </row>
    <row r="12" spans="2:6" ht="12.75">
      <c r="B12" s="2"/>
      <c r="C12" s="3" t="s">
        <v>14</v>
      </c>
      <c r="D12" s="9">
        <f>D13+D22+D27</f>
        <v>9789.84</v>
      </c>
      <c r="E12" s="62">
        <f>E13+E22+E27</f>
        <v>20.05</v>
      </c>
      <c r="F12" s="100">
        <f>F13+F22+F27+F28</f>
        <v>0</v>
      </c>
    </row>
    <row r="13" spans="2:6" ht="40.5" customHeight="1">
      <c r="B13" s="3">
        <v>1</v>
      </c>
      <c r="C13" s="17" t="s">
        <v>5</v>
      </c>
      <c r="D13" s="9">
        <f>D14+D15+D16+D17+D18+D19+D20+D21</f>
        <v>4926.51</v>
      </c>
      <c r="E13" s="9">
        <f>E14+E15+E16+E17+E18+E19+E20+E21</f>
        <v>10.09</v>
      </c>
      <c r="F13" s="37">
        <f>F14+F15+F16+F17+F18+F19+F20+F21</f>
        <v>0</v>
      </c>
    </row>
    <row r="14" spans="2:6" ht="63.75">
      <c r="B14" s="3">
        <v>1.1</v>
      </c>
      <c r="C14" s="4" t="s">
        <v>3</v>
      </c>
      <c r="D14" s="11"/>
      <c r="E14" s="13"/>
      <c r="F14" s="13"/>
    </row>
    <row r="15" spans="2:6" ht="38.25">
      <c r="B15" s="3">
        <v>1.2</v>
      </c>
      <c r="C15" s="4" t="s">
        <v>4</v>
      </c>
      <c r="D15" s="11">
        <v>1807.45</v>
      </c>
      <c r="E15" s="13">
        <v>3.7</v>
      </c>
      <c r="F15" s="13"/>
    </row>
    <row r="16" spans="2:6" ht="12.75">
      <c r="B16" s="3">
        <v>1.3</v>
      </c>
      <c r="C16" s="16" t="s">
        <v>7</v>
      </c>
      <c r="D16" s="11">
        <v>815.8</v>
      </c>
      <c r="E16" s="13">
        <v>1.67</v>
      </c>
      <c r="F16" s="13"/>
    </row>
    <row r="17" spans="2:6" ht="12.75">
      <c r="B17" s="3">
        <v>1.4</v>
      </c>
      <c r="C17" s="16" t="s">
        <v>6</v>
      </c>
      <c r="D17" s="12">
        <v>1500</v>
      </c>
      <c r="E17" s="13">
        <v>3.07</v>
      </c>
      <c r="F17" s="13"/>
    </row>
    <row r="18" spans="2:6" ht="12.75">
      <c r="B18" s="3">
        <v>1.5</v>
      </c>
      <c r="C18" s="16" t="s">
        <v>9</v>
      </c>
      <c r="D18" s="12">
        <v>264.55</v>
      </c>
      <c r="E18" s="13">
        <v>0.54</v>
      </c>
      <c r="F18" s="13"/>
    </row>
    <row r="19" spans="2:6" ht="12.75">
      <c r="B19" s="3">
        <v>1.6</v>
      </c>
      <c r="C19" s="16" t="s">
        <v>10</v>
      </c>
      <c r="D19" s="12">
        <v>141.67</v>
      </c>
      <c r="E19" s="13">
        <v>0.29</v>
      </c>
      <c r="F19" s="13"/>
    </row>
    <row r="20" spans="2:6" ht="12.75">
      <c r="B20" s="3">
        <v>1.7</v>
      </c>
      <c r="C20" s="16" t="s">
        <v>11</v>
      </c>
      <c r="D20" s="12">
        <v>71.37</v>
      </c>
      <c r="E20" s="13">
        <v>0.15</v>
      </c>
      <c r="F20" s="13"/>
    </row>
    <row r="21" spans="2:6" ht="12.75">
      <c r="B21" s="3">
        <v>1.8</v>
      </c>
      <c r="C21" s="16" t="s">
        <v>20</v>
      </c>
      <c r="D21" s="12">
        <v>325.67</v>
      </c>
      <c r="E21" s="13">
        <v>0.67</v>
      </c>
      <c r="F21" s="13"/>
    </row>
    <row r="22" spans="2:6" ht="38.25">
      <c r="B22" s="4">
        <v>2</v>
      </c>
      <c r="C22" s="18" t="s">
        <v>2</v>
      </c>
      <c r="D22" s="14">
        <f>D23+D24+D25+D26</f>
        <v>2855.59</v>
      </c>
      <c r="E22" s="14">
        <f>E23+E24+E25+E26</f>
        <v>5.85</v>
      </c>
      <c r="F22" s="53">
        <f>F23+F24+F25</f>
        <v>0</v>
      </c>
    </row>
    <row r="23" spans="2:6" ht="12.75">
      <c r="B23" s="4">
        <v>2.1</v>
      </c>
      <c r="C23" s="21" t="s">
        <v>17</v>
      </c>
      <c r="D23" s="10">
        <v>2324.25</v>
      </c>
      <c r="E23" s="13">
        <v>4.76</v>
      </c>
      <c r="F23" s="13"/>
    </row>
    <row r="24" spans="2:6" ht="12.75">
      <c r="B24" s="5">
        <v>2.2</v>
      </c>
      <c r="C24" s="20" t="s">
        <v>15</v>
      </c>
      <c r="D24" s="15">
        <v>488.8</v>
      </c>
      <c r="E24" s="13">
        <v>1</v>
      </c>
      <c r="F24" s="13"/>
    </row>
    <row r="25" spans="2:6" ht="12.75">
      <c r="B25" s="27">
        <v>2.3</v>
      </c>
      <c r="C25" s="28" t="s">
        <v>16</v>
      </c>
      <c r="D25" s="27">
        <v>34</v>
      </c>
      <c r="E25" s="13">
        <v>0.07</v>
      </c>
      <c r="F25" s="13"/>
    </row>
    <row r="26" spans="2:6" ht="12.75">
      <c r="B26" s="27">
        <v>2.4</v>
      </c>
      <c r="C26" s="56" t="s">
        <v>43</v>
      </c>
      <c r="D26" s="27">
        <v>8.54</v>
      </c>
      <c r="E26" s="13">
        <v>0.02</v>
      </c>
      <c r="F26" s="13"/>
    </row>
    <row r="27" spans="2:6" ht="54" customHeight="1">
      <c r="B27" s="27">
        <v>3</v>
      </c>
      <c r="C27" s="17" t="s">
        <v>31</v>
      </c>
      <c r="D27" s="34">
        <v>2007.74</v>
      </c>
      <c r="E27" s="24">
        <v>4.11</v>
      </c>
      <c r="F27" s="13"/>
    </row>
    <row r="28" spans="2:6" ht="38.25">
      <c r="B28" s="27">
        <v>4</v>
      </c>
      <c r="C28" s="33" t="s">
        <v>30</v>
      </c>
      <c r="D28" s="13"/>
      <c r="E28" s="13"/>
      <c r="F28" s="24"/>
    </row>
    <row r="29" spans="2:6" ht="12.75">
      <c r="B29" s="29"/>
      <c r="C29" s="30"/>
      <c r="D29" s="31"/>
      <c r="E29" s="31"/>
      <c r="F29" s="31"/>
    </row>
    <row r="31" spans="3:5" ht="12.75">
      <c r="C31" s="146" t="s">
        <v>19</v>
      </c>
      <c r="D31" s="146"/>
      <c r="E31" s="146"/>
    </row>
    <row r="35" spans="5:6" ht="12.75">
      <c r="E35" s="31"/>
      <c r="F35" s="31"/>
    </row>
    <row r="36" spans="5:6" ht="12.75">
      <c r="E36" s="31"/>
      <c r="F36" s="31"/>
    </row>
    <row r="37" spans="3:6" ht="12.75">
      <c r="C37" s="151" t="s">
        <v>36</v>
      </c>
      <c r="D37" s="151"/>
      <c r="E37" s="31"/>
      <c r="F37" s="31"/>
    </row>
    <row r="38" spans="3:4" ht="12.75">
      <c r="C38" s="151" t="s">
        <v>37</v>
      </c>
      <c r="D38" s="151"/>
    </row>
  </sheetData>
  <sheetProtection/>
  <mergeCells count="5">
    <mergeCell ref="E2:G2"/>
    <mergeCell ref="C31:E31"/>
    <mergeCell ref="B4:F9"/>
    <mergeCell ref="C37:D37"/>
    <mergeCell ref="C38:D38"/>
  </mergeCells>
  <printOptions/>
  <pageMargins left="0.56" right="0.16" top="0.76" bottom="0.42" header="0.5" footer="0.1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30">
      <selection activeCell="A41" sqref="A41:IV105"/>
    </sheetView>
  </sheetViews>
  <sheetFormatPr defaultColWidth="8.875" defaultRowHeight="12.75"/>
  <cols>
    <col min="1" max="1" width="7.125" style="0" customWidth="1"/>
    <col min="2" max="2" width="5.125" style="0" customWidth="1"/>
    <col min="3" max="3" width="36.25390625" style="0" customWidth="1"/>
    <col min="4" max="4" width="16.25390625" style="0" customWidth="1"/>
    <col min="5" max="5" width="9.75390625" style="0" customWidth="1"/>
    <col min="6" max="6" width="7.875" style="0" customWidth="1"/>
    <col min="7" max="7" width="11.375" style="0" customWidth="1"/>
  </cols>
  <sheetData>
    <row r="2" spans="5:7" ht="12.75">
      <c r="E2" s="152" t="s">
        <v>28</v>
      </c>
      <c r="F2" s="152"/>
      <c r="G2" s="152"/>
    </row>
    <row r="3" spans="5:7" ht="12.75">
      <c r="E3" s="38"/>
      <c r="F3" s="38"/>
      <c r="G3" s="38"/>
    </row>
    <row r="4" spans="2:7" ht="12.75">
      <c r="B4" s="148" t="s">
        <v>62</v>
      </c>
      <c r="C4" s="148"/>
      <c r="D4" s="148"/>
      <c r="E4" s="148"/>
      <c r="F4" s="148"/>
      <c r="G4" s="38"/>
    </row>
    <row r="5" spans="2:7" ht="12.75">
      <c r="B5" s="148"/>
      <c r="C5" s="148"/>
      <c r="D5" s="148"/>
      <c r="E5" s="148"/>
      <c r="F5" s="148"/>
      <c r="G5" s="38"/>
    </row>
    <row r="6" spans="2:6" ht="12.75">
      <c r="B6" s="148"/>
      <c r="C6" s="148"/>
      <c r="D6" s="148"/>
      <c r="E6" s="148"/>
      <c r="F6" s="148"/>
    </row>
    <row r="7" spans="2:6" ht="12.75">
      <c r="B7" s="148"/>
      <c r="C7" s="148"/>
      <c r="D7" s="148"/>
      <c r="E7" s="148"/>
      <c r="F7" s="148"/>
    </row>
    <row r="8" spans="2:7" ht="12.75">
      <c r="B8" s="148"/>
      <c r="C8" s="148"/>
      <c r="D8" s="148"/>
      <c r="E8" s="148"/>
      <c r="F8" s="148"/>
      <c r="G8" s="6"/>
    </row>
    <row r="9" spans="2:7" ht="12.75">
      <c r="B9" s="148"/>
      <c r="C9" s="148"/>
      <c r="D9" s="148"/>
      <c r="E9" s="148"/>
      <c r="F9" s="148"/>
      <c r="G9" s="6"/>
    </row>
    <row r="10" ht="12.75">
      <c r="E10" s="43" t="s">
        <v>46</v>
      </c>
    </row>
    <row r="11" spans="2:6" ht="84" customHeight="1">
      <c r="B11" s="1" t="s">
        <v>0</v>
      </c>
      <c r="C11" s="7" t="s">
        <v>1</v>
      </c>
      <c r="D11" s="8" t="s">
        <v>25</v>
      </c>
      <c r="E11" s="42" t="s">
        <v>26</v>
      </c>
      <c r="F11" s="42" t="s">
        <v>27</v>
      </c>
    </row>
    <row r="12" spans="2:6" ht="12.75">
      <c r="B12" s="2"/>
      <c r="C12" s="3" t="s">
        <v>14</v>
      </c>
      <c r="D12" s="9">
        <f>D13+D23+D28</f>
        <v>6891.02</v>
      </c>
      <c r="E12" s="62">
        <f>E13+E23+E28</f>
        <v>19.41</v>
      </c>
      <c r="F12" s="100">
        <f>F13+F23+F28+F29</f>
        <v>19.41</v>
      </c>
    </row>
    <row r="13" spans="2:6" ht="40.5" customHeight="1">
      <c r="B13" s="3">
        <v>1</v>
      </c>
      <c r="C13" s="17" t="s">
        <v>5</v>
      </c>
      <c r="D13" s="9">
        <f>D14+D15+D16+D17+D18+D19+D20+D21+D22</f>
        <v>2924.2800000000007</v>
      </c>
      <c r="E13" s="9">
        <f>E14+E15+E16+E17+E18+E19+E20+E21+E22</f>
        <v>8.24</v>
      </c>
      <c r="F13" s="39">
        <f>F14+F15+F16+F17+F18+F19+F20+F21+F22</f>
        <v>8.24</v>
      </c>
    </row>
    <row r="14" spans="2:6" ht="63.75">
      <c r="B14" s="3">
        <v>1.1</v>
      </c>
      <c r="C14" s="4" t="s">
        <v>3</v>
      </c>
      <c r="D14" s="11"/>
      <c r="E14" s="13"/>
      <c r="F14" s="13"/>
    </row>
    <row r="15" spans="2:6" ht="38.25">
      <c r="B15" s="3">
        <v>1.2</v>
      </c>
      <c r="C15" s="4" t="s">
        <v>4</v>
      </c>
      <c r="D15" s="11">
        <v>1314.24</v>
      </c>
      <c r="E15" s="13">
        <v>3.7</v>
      </c>
      <c r="F15" s="13">
        <v>3.7</v>
      </c>
    </row>
    <row r="16" spans="2:6" ht="12.75">
      <c r="B16" s="3">
        <v>1.3</v>
      </c>
      <c r="C16" s="16" t="s">
        <v>7</v>
      </c>
      <c r="D16" s="11">
        <v>593.18</v>
      </c>
      <c r="E16" s="13">
        <v>1.67</v>
      </c>
      <c r="F16" s="13">
        <v>1.67</v>
      </c>
    </row>
    <row r="17" spans="2:6" ht="12.75">
      <c r="B17" s="3">
        <v>1.4</v>
      </c>
      <c r="C17" s="16" t="s">
        <v>6</v>
      </c>
      <c r="D17" s="12"/>
      <c r="E17" s="13"/>
      <c r="F17" s="13"/>
    </row>
    <row r="18" spans="2:6" ht="12.75">
      <c r="B18" s="3">
        <v>1.5</v>
      </c>
      <c r="C18" s="16" t="s">
        <v>9</v>
      </c>
      <c r="D18" s="12">
        <v>49.73</v>
      </c>
      <c r="E18" s="13">
        <v>0.14</v>
      </c>
      <c r="F18" s="13">
        <v>0.14</v>
      </c>
    </row>
    <row r="19" spans="2:6" ht="12.75">
      <c r="B19" s="3">
        <v>1.6</v>
      </c>
      <c r="C19" s="16" t="s">
        <v>10</v>
      </c>
      <c r="D19" s="12">
        <v>103.01</v>
      </c>
      <c r="E19" s="13">
        <v>0.29</v>
      </c>
      <c r="F19" s="13">
        <v>0.29</v>
      </c>
    </row>
    <row r="20" spans="2:6" ht="12.75">
      <c r="B20" s="3">
        <v>1.7</v>
      </c>
      <c r="C20" s="16" t="s">
        <v>11</v>
      </c>
      <c r="D20" s="12">
        <v>51.9</v>
      </c>
      <c r="E20" s="13">
        <v>0.15</v>
      </c>
      <c r="F20" s="13">
        <v>0.15</v>
      </c>
    </row>
    <row r="21" spans="2:6" ht="12.75">
      <c r="B21" s="3">
        <v>1.8</v>
      </c>
      <c r="C21" s="16" t="s">
        <v>20</v>
      </c>
      <c r="D21" s="12">
        <v>236.8</v>
      </c>
      <c r="E21" s="13">
        <v>0.67</v>
      </c>
      <c r="F21" s="13">
        <v>0.67</v>
      </c>
    </row>
    <row r="22" spans="2:6" ht="12.75">
      <c r="B22" s="3">
        <v>1.9</v>
      </c>
      <c r="C22" s="59" t="s">
        <v>44</v>
      </c>
      <c r="D22" s="12">
        <v>575.42</v>
      </c>
      <c r="E22" s="13">
        <v>1.62</v>
      </c>
      <c r="F22" s="13">
        <v>1.62</v>
      </c>
    </row>
    <row r="23" spans="2:6" ht="38.25">
      <c r="B23" s="4">
        <v>2</v>
      </c>
      <c r="C23" s="18" t="s">
        <v>2</v>
      </c>
      <c r="D23" s="14">
        <f>D24+D25+D26+D27</f>
        <v>2506.87</v>
      </c>
      <c r="E23" s="52">
        <f>E24+E25+E26+E27</f>
        <v>7.06</v>
      </c>
      <c r="F23" s="32">
        <f>F24+F25+F26+F27</f>
        <v>7.06</v>
      </c>
    </row>
    <row r="24" spans="2:6" ht="12.75">
      <c r="B24" s="4">
        <v>2.1</v>
      </c>
      <c r="C24" s="21" t="s">
        <v>17</v>
      </c>
      <c r="D24" s="10">
        <v>2120.46</v>
      </c>
      <c r="E24" s="13">
        <v>5.97</v>
      </c>
      <c r="F24" s="13">
        <v>5.97</v>
      </c>
    </row>
    <row r="25" spans="2:6" ht="12.75">
      <c r="B25" s="5">
        <v>2.2</v>
      </c>
      <c r="C25" s="20" t="s">
        <v>15</v>
      </c>
      <c r="D25" s="27">
        <v>355.2</v>
      </c>
      <c r="E25" s="13">
        <v>1</v>
      </c>
      <c r="F25" s="13">
        <v>1</v>
      </c>
    </row>
    <row r="26" spans="2:6" ht="12.75">
      <c r="B26" s="27">
        <v>2.3</v>
      </c>
      <c r="C26" s="28" t="s">
        <v>16</v>
      </c>
      <c r="D26" s="27">
        <v>25</v>
      </c>
      <c r="E26" s="13">
        <v>0.07</v>
      </c>
      <c r="F26" s="13">
        <v>0.07</v>
      </c>
    </row>
    <row r="27" spans="2:6" ht="12.75">
      <c r="B27" s="27">
        <v>2.4</v>
      </c>
      <c r="C27" s="56" t="s">
        <v>43</v>
      </c>
      <c r="D27" s="27">
        <v>6.21</v>
      </c>
      <c r="E27" s="13">
        <v>0.02</v>
      </c>
      <c r="F27" s="13">
        <v>0.02</v>
      </c>
    </row>
    <row r="28" spans="2:6" ht="54" customHeight="1">
      <c r="B28" s="27">
        <v>3</v>
      </c>
      <c r="C28" s="17" t="s">
        <v>31</v>
      </c>
      <c r="D28" s="34">
        <v>1459.87</v>
      </c>
      <c r="E28" s="24">
        <v>4.11</v>
      </c>
      <c r="F28" s="13"/>
    </row>
    <row r="29" spans="2:6" ht="38.25">
      <c r="B29" s="27">
        <v>4</v>
      </c>
      <c r="C29" s="33" t="s">
        <v>30</v>
      </c>
      <c r="D29" s="13"/>
      <c r="E29" s="13"/>
      <c r="F29" s="24">
        <v>4.11</v>
      </c>
    </row>
    <row r="30" spans="2:6" ht="12.75">
      <c r="B30" s="29"/>
      <c r="C30" s="30"/>
      <c r="D30" s="31"/>
      <c r="E30" s="31"/>
      <c r="F30" s="31"/>
    </row>
    <row r="32" spans="3:5" ht="12.75">
      <c r="C32" s="146" t="s">
        <v>19</v>
      </c>
      <c r="D32" s="146"/>
      <c r="E32" s="146"/>
    </row>
    <row r="35" spans="5:7" ht="12.75">
      <c r="E35" s="31"/>
      <c r="F35" s="31"/>
      <c r="G35" s="31"/>
    </row>
    <row r="36" spans="5:7" ht="12.75">
      <c r="E36" s="31"/>
      <c r="F36" s="31"/>
      <c r="G36" s="31"/>
    </row>
    <row r="37" spans="5:7" ht="12.75">
      <c r="E37" s="31"/>
      <c r="F37" s="31"/>
      <c r="G37" s="31"/>
    </row>
    <row r="38" spans="3:7" ht="12.75">
      <c r="C38" s="151" t="s">
        <v>36</v>
      </c>
      <c r="D38" s="151"/>
      <c r="E38" s="31"/>
      <c r="F38" s="31"/>
      <c r="G38" s="31"/>
    </row>
    <row r="39" spans="3:7" ht="12.75">
      <c r="C39" s="151" t="s">
        <v>37</v>
      </c>
      <c r="D39" s="151"/>
      <c r="E39" s="31"/>
      <c r="F39" s="31"/>
      <c r="G39" s="31"/>
    </row>
    <row r="40" spans="5:7" ht="12.75">
      <c r="E40" s="31"/>
      <c r="F40" s="31"/>
      <c r="G40" s="31"/>
    </row>
  </sheetData>
  <sheetProtection/>
  <mergeCells count="5">
    <mergeCell ref="E2:G2"/>
    <mergeCell ref="C32:E32"/>
    <mergeCell ref="B4:F9"/>
    <mergeCell ref="C38:D38"/>
    <mergeCell ref="C39:D39"/>
  </mergeCells>
  <printOptions/>
  <pageMargins left="0.56" right="0.16" top="0.76" bottom="0.42" header="0.5" footer="0.1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G41"/>
  <sheetViews>
    <sheetView zoomScalePageLayoutView="0" workbookViewId="0" topLeftCell="A16">
      <selection activeCell="D3" sqref="D3"/>
    </sheetView>
  </sheetViews>
  <sheetFormatPr defaultColWidth="8.875" defaultRowHeight="12.75"/>
  <cols>
    <col min="1" max="1" width="7.125" style="0" customWidth="1"/>
    <col min="2" max="2" width="5.125" style="0" customWidth="1"/>
    <col min="3" max="3" width="36.25390625" style="0" customWidth="1"/>
    <col min="4" max="4" width="16.25390625" style="0" customWidth="1"/>
    <col min="5" max="5" width="9.75390625" style="0" customWidth="1"/>
    <col min="6" max="6" width="7.875" style="0" customWidth="1"/>
    <col min="7" max="7" width="11.375" style="0" customWidth="1"/>
  </cols>
  <sheetData>
    <row r="2" spans="5:7" ht="12.75">
      <c r="E2" s="152" t="s">
        <v>28</v>
      </c>
      <c r="F2" s="152"/>
      <c r="G2" s="152"/>
    </row>
    <row r="3" ht="12.75">
      <c r="D3" s="70"/>
    </row>
    <row r="4" spans="2:6" ht="12.75">
      <c r="B4" s="148" t="s">
        <v>59</v>
      </c>
      <c r="C4" s="148"/>
      <c r="D4" s="148"/>
      <c r="E4" s="148"/>
      <c r="F4" s="148"/>
    </row>
    <row r="5" spans="2:6" ht="12.75">
      <c r="B5" s="148"/>
      <c r="C5" s="148"/>
      <c r="D5" s="148"/>
      <c r="E5" s="148"/>
      <c r="F5" s="148"/>
    </row>
    <row r="6" spans="2:6" ht="12.75">
      <c r="B6" s="148"/>
      <c r="C6" s="148"/>
      <c r="D6" s="148"/>
      <c r="E6" s="148"/>
      <c r="F6" s="148"/>
    </row>
    <row r="7" spans="2:6" ht="12.75">
      <c r="B7" s="148"/>
      <c r="C7" s="148"/>
      <c r="D7" s="148"/>
      <c r="E7" s="148"/>
      <c r="F7" s="148"/>
    </row>
    <row r="8" spans="2:7" ht="12.75">
      <c r="B8" s="148"/>
      <c r="C8" s="148"/>
      <c r="D8" s="148"/>
      <c r="E8" s="148"/>
      <c r="F8" s="148"/>
      <c r="G8" s="6"/>
    </row>
    <row r="9" spans="2:7" ht="12.75">
      <c r="B9" s="148"/>
      <c r="C9" s="148"/>
      <c r="D9" s="148"/>
      <c r="E9" s="148"/>
      <c r="F9" s="148"/>
      <c r="G9" s="6"/>
    </row>
    <row r="10" ht="12.75">
      <c r="E10" s="43" t="s">
        <v>47</v>
      </c>
    </row>
    <row r="11" spans="2:6" ht="84" customHeight="1">
      <c r="B11" s="1" t="s">
        <v>0</v>
      </c>
      <c r="C11" s="7" t="s">
        <v>1</v>
      </c>
      <c r="D11" s="8" t="s">
        <v>25</v>
      </c>
      <c r="E11" s="42" t="s">
        <v>26</v>
      </c>
      <c r="F11" s="42" t="s">
        <v>27</v>
      </c>
    </row>
    <row r="12" spans="2:6" ht="12.75">
      <c r="B12" s="2"/>
      <c r="C12" s="3" t="s">
        <v>14</v>
      </c>
      <c r="D12" s="9">
        <f>D13+D25+D30</f>
        <v>35143.72</v>
      </c>
      <c r="E12" s="62">
        <f>E13+E25+E30</f>
        <v>21.79</v>
      </c>
      <c r="F12" s="100">
        <f>F13+F25+F30</f>
        <v>0</v>
      </c>
    </row>
    <row r="13" spans="2:6" ht="40.5" customHeight="1">
      <c r="B13" s="3">
        <v>1</v>
      </c>
      <c r="C13" s="17" t="s">
        <v>5</v>
      </c>
      <c r="D13" s="9">
        <f>D14+D15+D16+D17+D18+D19+D20+D21+D22+D24+D23</f>
        <v>16681.070000000003</v>
      </c>
      <c r="E13" s="9">
        <f>E14+E15+E16+E17+E18+E19+E20+E21+E22+E24+E23</f>
        <v>10.82</v>
      </c>
      <c r="F13" s="37">
        <f>F14+F15+F16+F17+F18+F19+F20+F21</f>
        <v>0</v>
      </c>
    </row>
    <row r="14" spans="2:6" ht="63.75">
      <c r="B14" s="3">
        <v>1.1</v>
      </c>
      <c r="C14" s="4" t="s">
        <v>3</v>
      </c>
      <c r="D14" s="11">
        <v>1017.92</v>
      </c>
      <c r="E14" s="13">
        <v>0.66</v>
      </c>
      <c r="F14" s="13"/>
    </row>
    <row r="15" spans="2:6" ht="38.25">
      <c r="B15" s="3">
        <v>1.2</v>
      </c>
      <c r="C15" s="4" t="s">
        <v>4</v>
      </c>
      <c r="D15" s="11">
        <v>5706.51</v>
      </c>
      <c r="E15" s="13">
        <v>3.7</v>
      </c>
      <c r="F15" s="13"/>
    </row>
    <row r="16" spans="2:6" ht="12.75">
      <c r="B16" s="3">
        <v>1.3</v>
      </c>
      <c r="C16" s="16" t="s">
        <v>7</v>
      </c>
      <c r="D16" s="11">
        <v>2575.64</v>
      </c>
      <c r="E16" s="13">
        <v>1.67</v>
      </c>
      <c r="F16" s="13"/>
    </row>
    <row r="17" spans="2:6" ht="12.75">
      <c r="B17" s="3">
        <v>1.4</v>
      </c>
      <c r="C17" s="16" t="s">
        <v>6</v>
      </c>
      <c r="D17" s="12">
        <v>1583.54</v>
      </c>
      <c r="E17" s="13">
        <v>1.03</v>
      </c>
      <c r="F17" s="13"/>
    </row>
    <row r="18" spans="2:6" ht="12.75">
      <c r="B18" s="3">
        <v>1.5</v>
      </c>
      <c r="C18" s="16" t="s">
        <v>9</v>
      </c>
      <c r="D18" s="12">
        <v>215.92</v>
      </c>
      <c r="E18" s="13">
        <v>0.14</v>
      </c>
      <c r="F18" s="13"/>
    </row>
    <row r="19" spans="2:6" ht="12.75">
      <c r="B19" s="3">
        <v>1.6</v>
      </c>
      <c r="C19" s="16" t="s">
        <v>10</v>
      </c>
      <c r="D19" s="12">
        <v>447.27</v>
      </c>
      <c r="E19" s="13">
        <v>0.29</v>
      </c>
      <c r="F19" s="13"/>
    </row>
    <row r="20" spans="2:6" ht="12.75">
      <c r="B20" s="3">
        <v>1.7</v>
      </c>
      <c r="C20" s="16" t="s">
        <v>11</v>
      </c>
      <c r="D20" s="12">
        <v>225.33</v>
      </c>
      <c r="E20" s="13">
        <v>0.15</v>
      </c>
      <c r="F20" s="13"/>
    </row>
    <row r="21" spans="2:6" ht="12.75">
      <c r="B21" s="3">
        <v>1.8</v>
      </c>
      <c r="C21" s="16" t="s">
        <v>20</v>
      </c>
      <c r="D21" s="12">
        <v>1028.2</v>
      </c>
      <c r="E21" s="13">
        <v>0.67</v>
      </c>
      <c r="F21" s="13"/>
    </row>
    <row r="22" spans="2:6" ht="12.75">
      <c r="B22" s="3">
        <v>1.9</v>
      </c>
      <c r="C22" s="16" t="s">
        <v>42</v>
      </c>
      <c r="D22" s="12">
        <v>2041.67</v>
      </c>
      <c r="E22" s="13">
        <v>1.32</v>
      </c>
      <c r="F22" s="13"/>
    </row>
    <row r="23" spans="2:6" ht="12.75">
      <c r="B23" s="3">
        <v>2</v>
      </c>
      <c r="C23" s="16" t="s">
        <v>70</v>
      </c>
      <c r="D23" s="12">
        <v>50</v>
      </c>
      <c r="E23" s="97">
        <v>0.03</v>
      </c>
      <c r="F23" s="13"/>
    </row>
    <row r="24" spans="2:6" ht="12.75">
      <c r="B24" s="3">
        <v>2.1</v>
      </c>
      <c r="C24" s="16" t="s">
        <v>44</v>
      </c>
      <c r="D24" s="12">
        <v>1789.07</v>
      </c>
      <c r="E24" s="63">
        <v>1.16</v>
      </c>
      <c r="F24" s="13"/>
    </row>
    <row r="25" spans="2:6" ht="38.25">
      <c r="B25" s="4">
        <v>3</v>
      </c>
      <c r="C25" s="18" t="s">
        <v>2</v>
      </c>
      <c r="D25" s="14">
        <f>D26+D27+D28+D29</f>
        <v>12185.489999999998</v>
      </c>
      <c r="E25" s="14">
        <f>E26+E27+E28+E29</f>
        <v>7.8999999999999995</v>
      </c>
      <c r="F25" s="32">
        <f>F26+F27+F28+F29</f>
        <v>0</v>
      </c>
    </row>
    <row r="26" spans="2:6" ht="12.75">
      <c r="B26" s="4">
        <v>3.1</v>
      </c>
      <c r="C26" s="21" t="s">
        <v>17</v>
      </c>
      <c r="D26" s="10">
        <v>10508.23</v>
      </c>
      <c r="E26" s="13">
        <v>6.81</v>
      </c>
      <c r="F26" s="13"/>
    </row>
    <row r="27" spans="2:6" ht="12.75">
      <c r="B27" s="5">
        <v>3.2</v>
      </c>
      <c r="C27" s="20" t="s">
        <v>15</v>
      </c>
      <c r="D27" s="15">
        <v>1542.3</v>
      </c>
      <c r="E27" s="13">
        <v>1</v>
      </c>
      <c r="F27" s="13"/>
    </row>
    <row r="28" spans="2:6" ht="12.75">
      <c r="B28" s="27">
        <v>3.3</v>
      </c>
      <c r="C28" s="28" t="s">
        <v>16</v>
      </c>
      <c r="D28" s="27">
        <v>108</v>
      </c>
      <c r="E28" s="13">
        <v>0.07</v>
      </c>
      <c r="F28" s="13"/>
    </row>
    <row r="29" spans="2:6" ht="12.75">
      <c r="B29" s="27">
        <v>3.4</v>
      </c>
      <c r="C29" s="56" t="s">
        <v>43</v>
      </c>
      <c r="D29" s="27">
        <v>26.96</v>
      </c>
      <c r="E29" s="13">
        <v>0.02</v>
      </c>
      <c r="F29" s="13"/>
    </row>
    <row r="30" spans="2:6" ht="54" customHeight="1">
      <c r="B30" s="27">
        <v>4</v>
      </c>
      <c r="C30" s="17" t="s">
        <v>31</v>
      </c>
      <c r="D30" s="34">
        <v>6277.16</v>
      </c>
      <c r="E30" s="24">
        <v>3.07</v>
      </c>
      <c r="F30" s="13"/>
    </row>
    <row r="31" spans="2:6" ht="38.25">
      <c r="B31" s="27">
        <v>5</v>
      </c>
      <c r="C31" s="33" t="s">
        <v>30</v>
      </c>
      <c r="D31" s="13"/>
      <c r="E31" s="13"/>
      <c r="F31" s="24"/>
    </row>
    <row r="32" spans="2:6" ht="12.75">
      <c r="B32" s="29"/>
      <c r="C32" s="30"/>
      <c r="D32" s="31"/>
      <c r="E32" s="31"/>
      <c r="F32" s="31"/>
    </row>
    <row r="34" spans="3:5" ht="12.75">
      <c r="C34" s="146" t="s">
        <v>19</v>
      </c>
      <c r="D34" s="146"/>
      <c r="E34" s="146"/>
    </row>
    <row r="37" spans="5:6" ht="12.75">
      <c r="E37" s="31"/>
      <c r="F37" s="31"/>
    </row>
    <row r="38" spans="5:6" ht="12.75">
      <c r="E38" s="31"/>
      <c r="F38" s="31"/>
    </row>
    <row r="39" spans="5:6" ht="12.75">
      <c r="E39" s="31"/>
      <c r="F39" s="31"/>
    </row>
    <row r="40" spans="3:4" ht="12.75">
      <c r="C40" s="151" t="s">
        <v>36</v>
      </c>
      <c r="D40" s="151"/>
    </row>
    <row r="41" spans="3:4" ht="12.75">
      <c r="C41" s="151" t="s">
        <v>37</v>
      </c>
      <c r="D41" s="151"/>
    </row>
  </sheetData>
  <sheetProtection/>
  <mergeCells count="5">
    <mergeCell ref="E2:G2"/>
    <mergeCell ref="C34:E34"/>
    <mergeCell ref="B4:F9"/>
    <mergeCell ref="C40:D40"/>
    <mergeCell ref="C41:D41"/>
  </mergeCells>
  <printOptions/>
  <pageMargins left="0.56" right="0.16" top="0.76" bottom="0.42" header="0.5" footer="0.1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9">
      <selection activeCell="A41" sqref="A41:IV120"/>
    </sheetView>
  </sheetViews>
  <sheetFormatPr defaultColWidth="8.875" defaultRowHeight="12.75"/>
  <cols>
    <col min="1" max="1" width="7.125" style="0" customWidth="1"/>
    <col min="2" max="2" width="5.125" style="0" customWidth="1"/>
    <col min="3" max="3" width="36.25390625" style="0" customWidth="1"/>
    <col min="4" max="4" width="16.25390625" style="0" customWidth="1"/>
    <col min="5" max="5" width="9.75390625" style="0" customWidth="1"/>
    <col min="6" max="6" width="7.875" style="0" customWidth="1"/>
    <col min="7" max="7" width="11.375" style="0" customWidth="1"/>
  </cols>
  <sheetData>
    <row r="2" spans="5:7" ht="12.75">
      <c r="E2" s="152" t="s">
        <v>28</v>
      </c>
      <c r="F2" s="152"/>
      <c r="G2" s="152"/>
    </row>
    <row r="4" spans="2:6" ht="12.75">
      <c r="B4" s="148" t="s">
        <v>57</v>
      </c>
      <c r="C4" s="148"/>
      <c r="D4" s="148"/>
      <c r="E4" s="148"/>
      <c r="F4" s="148"/>
    </row>
    <row r="5" spans="2:6" ht="12.75">
      <c r="B5" s="148"/>
      <c r="C5" s="148"/>
      <c r="D5" s="148"/>
      <c r="E5" s="148"/>
      <c r="F5" s="148"/>
    </row>
    <row r="6" spans="2:6" ht="12.75">
      <c r="B6" s="148"/>
      <c r="C6" s="148"/>
      <c r="D6" s="148"/>
      <c r="E6" s="148"/>
      <c r="F6" s="148"/>
    </row>
    <row r="7" spans="2:6" ht="12.75">
      <c r="B7" s="148"/>
      <c r="C7" s="148"/>
      <c r="D7" s="148"/>
      <c r="E7" s="148"/>
      <c r="F7" s="148"/>
    </row>
    <row r="8" spans="2:7" ht="12.75">
      <c r="B8" s="148"/>
      <c r="C8" s="148"/>
      <c r="D8" s="148"/>
      <c r="E8" s="148"/>
      <c r="F8" s="148"/>
      <c r="G8" s="6"/>
    </row>
    <row r="9" spans="2:7" ht="12.75">
      <c r="B9" s="148"/>
      <c r="C9" s="148"/>
      <c r="D9" s="148"/>
      <c r="E9" s="148"/>
      <c r="F9" s="148"/>
      <c r="G9" s="6"/>
    </row>
    <row r="10" ht="12.75">
      <c r="E10" s="43" t="s">
        <v>48</v>
      </c>
    </row>
    <row r="11" spans="2:6" ht="84" customHeight="1">
      <c r="B11" s="1" t="s">
        <v>0</v>
      </c>
      <c r="C11" s="7" t="s">
        <v>1</v>
      </c>
      <c r="D11" s="8" t="s">
        <v>25</v>
      </c>
      <c r="E11" s="42" t="s">
        <v>26</v>
      </c>
      <c r="F11" s="42" t="s">
        <v>27</v>
      </c>
    </row>
    <row r="12" spans="2:6" ht="12.75">
      <c r="B12" s="2"/>
      <c r="C12" s="3" t="s">
        <v>14</v>
      </c>
      <c r="D12" s="9">
        <f>D13+D23+D29</f>
        <v>33517.61</v>
      </c>
      <c r="E12" s="62">
        <f>E13+E23+E29</f>
        <v>20.73</v>
      </c>
      <c r="F12" s="100">
        <f>F13+F23+F29+F30</f>
        <v>21.77</v>
      </c>
    </row>
    <row r="13" spans="2:6" ht="40.5" customHeight="1">
      <c r="B13" s="3">
        <v>1</v>
      </c>
      <c r="C13" s="17" t="s">
        <v>5</v>
      </c>
      <c r="D13" s="9">
        <f>D14+D15+D16+D17+D18+D19+D20+D21+D22</f>
        <v>15308.810000000001</v>
      </c>
      <c r="E13" s="9">
        <f>E14+E15+E16+E17+E18+E19+E20+E21+E22</f>
        <v>9.93</v>
      </c>
      <c r="F13" s="9">
        <f>F14+F15+F16+F17+F18+F19+F20+F21+F22</f>
        <v>9.93</v>
      </c>
    </row>
    <row r="14" spans="2:6" ht="63.75">
      <c r="B14" s="3">
        <v>1.1</v>
      </c>
      <c r="C14" s="4" t="s">
        <v>3</v>
      </c>
      <c r="D14" s="11">
        <v>1018.45</v>
      </c>
      <c r="E14" s="13">
        <v>0.66</v>
      </c>
      <c r="F14" s="13">
        <v>0.66</v>
      </c>
    </row>
    <row r="15" spans="2:6" ht="38.25">
      <c r="B15" s="3">
        <v>1.2</v>
      </c>
      <c r="C15" s="4" t="s">
        <v>4</v>
      </c>
      <c r="D15" s="11">
        <v>5709.47</v>
      </c>
      <c r="E15" s="13">
        <v>3.7</v>
      </c>
      <c r="F15" s="13">
        <v>3.7</v>
      </c>
    </row>
    <row r="16" spans="2:6" ht="12.75">
      <c r="B16" s="3">
        <v>1.3</v>
      </c>
      <c r="C16" s="16" t="s">
        <v>7</v>
      </c>
      <c r="D16" s="11">
        <v>2576.98</v>
      </c>
      <c r="E16" s="13">
        <v>1.67</v>
      </c>
      <c r="F16" s="13">
        <v>1.67</v>
      </c>
    </row>
    <row r="17" spans="2:6" ht="12.75">
      <c r="B17" s="3">
        <v>1.4</v>
      </c>
      <c r="C17" s="16" t="s">
        <v>6</v>
      </c>
      <c r="D17" s="12">
        <v>1000</v>
      </c>
      <c r="E17" s="13">
        <v>0.65</v>
      </c>
      <c r="F17" s="13">
        <v>0.65</v>
      </c>
    </row>
    <row r="18" spans="2:6" ht="12.75">
      <c r="B18" s="3">
        <v>1.5</v>
      </c>
      <c r="C18" s="16" t="s">
        <v>9</v>
      </c>
      <c r="D18" s="12">
        <v>216.03</v>
      </c>
      <c r="E18" s="13">
        <v>0.14</v>
      </c>
      <c r="F18" s="13">
        <v>0.14</v>
      </c>
    </row>
    <row r="19" spans="2:6" ht="12.75">
      <c r="B19" s="3">
        <v>1.6</v>
      </c>
      <c r="C19" s="16" t="s">
        <v>10</v>
      </c>
      <c r="D19" s="12">
        <v>447.5</v>
      </c>
      <c r="E19" s="13">
        <v>0.29</v>
      </c>
      <c r="F19" s="13">
        <v>0.29</v>
      </c>
    </row>
    <row r="20" spans="2:6" ht="12.75">
      <c r="B20" s="3">
        <v>1.7</v>
      </c>
      <c r="C20" s="16" t="s">
        <v>11</v>
      </c>
      <c r="D20" s="12">
        <v>225.45</v>
      </c>
      <c r="E20" s="54">
        <v>0.15</v>
      </c>
      <c r="F20" s="54">
        <v>0.15</v>
      </c>
    </row>
    <row r="21" spans="2:6" ht="12.75">
      <c r="B21" s="3">
        <v>1.8</v>
      </c>
      <c r="C21" s="59" t="s">
        <v>20</v>
      </c>
      <c r="D21" s="60">
        <v>1028.73</v>
      </c>
      <c r="E21" s="13">
        <v>0.67</v>
      </c>
      <c r="F21" s="13">
        <v>0.67</v>
      </c>
    </row>
    <row r="22" spans="2:6" ht="12.75">
      <c r="B22" s="3">
        <v>2</v>
      </c>
      <c r="C22" s="59" t="s">
        <v>44</v>
      </c>
      <c r="D22" s="60">
        <v>3086.2</v>
      </c>
      <c r="E22" s="13">
        <v>2</v>
      </c>
      <c r="F22" s="13">
        <v>2</v>
      </c>
    </row>
    <row r="23" spans="2:6" ht="38.25">
      <c r="B23" s="4">
        <v>3</v>
      </c>
      <c r="C23" s="18" t="s">
        <v>2</v>
      </c>
      <c r="D23" s="52">
        <f>D24+D25+D26+D27</f>
        <v>11928.38</v>
      </c>
      <c r="E23" s="52">
        <f>E24+E25+E26+E27</f>
        <v>7.7299999999999995</v>
      </c>
      <c r="F23" s="32">
        <f>F24+F25+F26+F27</f>
        <v>7.7299999999999995</v>
      </c>
    </row>
    <row r="24" spans="2:6" ht="12.75">
      <c r="B24" s="4">
        <v>3.1</v>
      </c>
      <c r="C24" s="21" t="s">
        <v>17</v>
      </c>
      <c r="D24" s="10">
        <v>10250.31</v>
      </c>
      <c r="E24" s="13">
        <v>6.64</v>
      </c>
      <c r="F24" s="13">
        <v>6.64</v>
      </c>
    </row>
    <row r="25" spans="2:6" ht="12.75">
      <c r="B25" s="5">
        <v>3.2</v>
      </c>
      <c r="C25" s="20" t="s">
        <v>15</v>
      </c>
      <c r="D25" s="15">
        <v>1543.1</v>
      </c>
      <c r="E25" s="13">
        <v>1</v>
      </c>
      <c r="F25" s="13">
        <v>1</v>
      </c>
    </row>
    <row r="26" spans="2:6" ht="12.75">
      <c r="B26" s="27">
        <v>3.3</v>
      </c>
      <c r="C26" s="28" t="s">
        <v>16</v>
      </c>
      <c r="D26" s="27">
        <v>108</v>
      </c>
      <c r="E26" s="13">
        <v>0.07</v>
      </c>
      <c r="F26" s="13">
        <v>0.07</v>
      </c>
    </row>
    <row r="27" spans="2:6" ht="12.75">
      <c r="B27" s="27">
        <v>3.4</v>
      </c>
      <c r="C27" s="56" t="s">
        <v>43</v>
      </c>
      <c r="D27" s="27">
        <v>26.97</v>
      </c>
      <c r="E27" s="13">
        <v>0.02</v>
      </c>
      <c r="F27" s="13">
        <v>0.02</v>
      </c>
    </row>
    <row r="28" spans="2:6" ht="18.75" customHeight="1">
      <c r="B28" s="27">
        <v>4</v>
      </c>
      <c r="C28" s="59" t="s">
        <v>42</v>
      </c>
      <c r="D28" s="60">
        <v>2041.67</v>
      </c>
      <c r="E28" s="13">
        <v>1.32</v>
      </c>
      <c r="F28" s="13">
        <v>1.32</v>
      </c>
    </row>
    <row r="29" spans="2:6" ht="54" customHeight="1">
      <c r="B29" s="27">
        <v>5</v>
      </c>
      <c r="C29" s="17" t="s">
        <v>31</v>
      </c>
      <c r="D29" s="34">
        <v>6280.42</v>
      </c>
      <c r="E29" s="24">
        <v>3.07</v>
      </c>
      <c r="F29" s="13"/>
    </row>
    <row r="30" spans="2:6" ht="38.25">
      <c r="B30" s="27">
        <v>6</v>
      </c>
      <c r="C30" s="33" t="s">
        <v>30</v>
      </c>
      <c r="D30" s="13"/>
      <c r="E30" s="13"/>
      <c r="F30" s="24">
        <v>4.11</v>
      </c>
    </row>
    <row r="31" spans="2:6" ht="12.75">
      <c r="B31" s="29"/>
      <c r="C31" s="30"/>
      <c r="D31" s="31"/>
      <c r="E31" s="31"/>
      <c r="F31" s="31"/>
    </row>
    <row r="33" spans="3:5" ht="12.75">
      <c r="C33" s="146" t="s">
        <v>19</v>
      </c>
      <c r="D33" s="146"/>
      <c r="E33" s="146"/>
    </row>
    <row r="35" spans="5:7" ht="12.75">
      <c r="E35" s="31"/>
      <c r="F35" s="31"/>
      <c r="G35" s="31"/>
    </row>
    <row r="36" spans="5:7" ht="12.75">
      <c r="E36" s="31"/>
      <c r="F36" s="31"/>
      <c r="G36" s="31"/>
    </row>
    <row r="37" spans="5:7" ht="12.75">
      <c r="E37" s="31"/>
      <c r="F37" s="31"/>
      <c r="G37" s="31"/>
    </row>
    <row r="38" spans="3:7" ht="12.75">
      <c r="C38" s="151" t="s">
        <v>36</v>
      </c>
      <c r="D38" s="151"/>
      <c r="E38" s="31"/>
      <c r="F38" s="31"/>
      <c r="G38" s="31"/>
    </row>
    <row r="39" spans="3:7" ht="12.75">
      <c r="C39" s="151" t="s">
        <v>37</v>
      </c>
      <c r="D39" s="151"/>
      <c r="E39" s="31"/>
      <c r="F39" s="31"/>
      <c r="G39" s="31"/>
    </row>
    <row r="40" spans="5:7" ht="12.75">
      <c r="E40" s="31"/>
      <c r="F40" s="31"/>
      <c r="G40" s="31"/>
    </row>
  </sheetData>
  <sheetProtection/>
  <mergeCells count="5">
    <mergeCell ref="C39:D39"/>
    <mergeCell ref="E2:G2"/>
    <mergeCell ref="B4:F9"/>
    <mergeCell ref="C33:E33"/>
    <mergeCell ref="C38:D38"/>
  </mergeCells>
  <printOptions/>
  <pageMargins left="0.56" right="0.16" top="0.76" bottom="0.42" header="0.5" footer="0.1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G40"/>
  <sheetViews>
    <sheetView zoomScalePageLayoutView="0" workbookViewId="0" topLeftCell="A40">
      <selection activeCell="H11" sqref="H11"/>
    </sheetView>
  </sheetViews>
  <sheetFormatPr defaultColWidth="8.875" defaultRowHeight="12.75"/>
  <cols>
    <col min="1" max="1" width="7.125" style="0" customWidth="1"/>
    <col min="2" max="2" width="5.125" style="0" customWidth="1"/>
    <col min="3" max="3" width="36.25390625" style="0" customWidth="1"/>
    <col min="4" max="4" width="16.25390625" style="0" customWidth="1"/>
    <col min="5" max="5" width="9.75390625" style="0" customWidth="1"/>
    <col min="6" max="6" width="7.875" style="0" customWidth="1"/>
    <col min="7" max="7" width="11.375" style="0" customWidth="1"/>
  </cols>
  <sheetData>
    <row r="2" spans="5:7" ht="12.75">
      <c r="E2" s="152" t="s">
        <v>28</v>
      </c>
      <c r="F2" s="152"/>
      <c r="G2" s="152"/>
    </row>
    <row r="3" ht="12.75">
      <c r="D3" s="70"/>
    </row>
    <row r="4" spans="2:6" ht="12.75">
      <c r="B4" s="148" t="s">
        <v>58</v>
      </c>
      <c r="C4" s="148"/>
      <c r="D4" s="148"/>
      <c r="E4" s="148"/>
      <c r="F4" s="148"/>
    </row>
    <row r="5" spans="2:6" ht="12.75">
      <c r="B5" s="148"/>
      <c r="C5" s="148"/>
      <c r="D5" s="148"/>
      <c r="E5" s="148"/>
      <c r="F5" s="148"/>
    </row>
    <row r="6" spans="2:6" ht="12.75">
      <c r="B6" s="148"/>
      <c r="C6" s="148"/>
      <c r="D6" s="148"/>
      <c r="E6" s="148"/>
      <c r="F6" s="148"/>
    </row>
    <row r="7" spans="2:6" ht="12.75">
      <c r="B7" s="148"/>
      <c r="C7" s="148"/>
      <c r="D7" s="148"/>
      <c r="E7" s="148"/>
      <c r="F7" s="148"/>
    </row>
    <row r="8" spans="2:7" ht="12.75">
      <c r="B8" s="148"/>
      <c r="C8" s="148"/>
      <c r="D8" s="148"/>
      <c r="E8" s="148"/>
      <c r="F8" s="148"/>
      <c r="G8" s="6"/>
    </row>
    <row r="9" spans="2:7" ht="12.75">
      <c r="B9" s="148"/>
      <c r="C9" s="148"/>
      <c r="D9" s="148"/>
      <c r="E9" s="148"/>
      <c r="F9" s="148"/>
      <c r="G9" s="6"/>
    </row>
    <row r="10" ht="12.75">
      <c r="E10" s="43" t="s">
        <v>49</v>
      </c>
    </row>
    <row r="11" spans="2:6" ht="84" customHeight="1">
      <c r="B11" s="1" t="s">
        <v>0</v>
      </c>
      <c r="C11" s="7" t="s">
        <v>1</v>
      </c>
      <c r="D11" s="8" t="s">
        <v>25</v>
      </c>
      <c r="E11" s="42" t="s">
        <v>26</v>
      </c>
      <c r="F11" s="42" t="s">
        <v>27</v>
      </c>
    </row>
    <row r="12" spans="2:6" ht="12.75">
      <c r="B12" s="2"/>
      <c r="C12" s="3" t="s">
        <v>14</v>
      </c>
      <c r="D12" s="9">
        <f>D13+D24+D29</f>
        <v>35011.939999999995</v>
      </c>
      <c r="E12" s="62">
        <f>E13+E24+E29</f>
        <v>21.78</v>
      </c>
      <c r="F12" s="100">
        <f>F13+F24+F29+F30</f>
        <v>22.82</v>
      </c>
    </row>
    <row r="13" spans="2:6" ht="40.5" customHeight="1">
      <c r="B13" s="3">
        <v>1</v>
      </c>
      <c r="C13" s="17" t="s">
        <v>5</v>
      </c>
      <c r="D13" s="9">
        <f>D14+D15+D16+D17+D18+D19+D20+D21+D22+D23</f>
        <v>17071.579999999998</v>
      </c>
      <c r="E13" s="9">
        <f>E14+E15+E16+E17+E18+E19+E20+E21+E22+E23</f>
        <v>11.110000000000001</v>
      </c>
      <c r="F13" s="9">
        <f>F14+F15+F16+F17+F18+F19+F20+F21+F22+F23</f>
        <v>11.110000000000001</v>
      </c>
    </row>
    <row r="14" spans="2:6" ht="63.75">
      <c r="B14" s="3">
        <v>1.1</v>
      </c>
      <c r="C14" s="4" t="s">
        <v>3</v>
      </c>
      <c r="D14" s="11">
        <v>1015.01</v>
      </c>
      <c r="E14" s="13">
        <v>0.66</v>
      </c>
      <c r="F14" s="13">
        <v>0.66</v>
      </c>
    </row>
    <row r="15" spans="2:6" ht="38.25">
      <c r="B15" s="3">
        <v>1.2</v>
      </c>
      <c r="C15" s="4" t="s">
        <v>4</v>
      </c>
      <c r="D15" s="11">
        <v>5690.23</v>
      </c>
      <c r="E15" s="13">
        <v>3.7</v>
      </c>
      <c r="F15" s="13">
        <v>3.7</v>
      </c>
    </row>
    <row r="16" spans="2:6" ht="12.75">
      <c r="B16" s="3">
        <v>1.3</v>
      </c>
      <c r="C16" s="16" t="s">
        <v>7</v>
      </c>
      <c r="D16" s="11">
        <v>2568.29</v>
      </c>
      <c r="E16" s="13">
        <v>1.67</v>
      </c>
      <c r="F16" s="13">
        <v>1.67</v>
      </c>
    </row>
    <row r="17" spans="2:6" ht="12.75">
      <c r="B17" s="3">
        <v>1.4</v>
      </c>
      <c r="C17" s="16" t="s">
        <v>6</v>
      </c>
      <c r="D17" s="12">
        <v>1000</v>
      </c>
      <c r="E17" s="13">
        <v>0.65</v>
      </c>
      <c r="F17" s="13">
        <v>0.65</v>
      </c>
    </row>
    <row r="18" spans="2:6" ht="12.75">
      <c r="B18" s="3">
        <v>1.5</v>
      </c>
      <c r="C18" s="16" t="s">
        <v>9</v>
      </c>
      <c r="D18" s="12">
        <v>215.31</v>
      </c>
      <c r="E18" s="13">
        <v>0.14</v>
      </c>
      <c r="F18" s="13">
        <v>0.14</v>
      </c>
    </row>
    <row r="19" spans="2:6" ht="12.75">
      <c r="B19" s="3">
        <v>1.6</v>
      </c>
      <c r="C19" s="16" t="s">
        <v>10</v>
      </c>
      <c r="D19" s="12">
        <v>445.99</v>
      </c>
      <c r="E19" s="13">
        <v>0.29</v>
      </c>
      <c r="F19" s="13">
        <v>0.29</v>
      </c>
    </row>
    <row r="20" spans="2:6" ht="12.75">
      <c r="B20" s="3">
        <v>1.7</v>
      </c>
      <c r="C20" s="16" t="s">
        <v>11</v>
      </c>
      <c r="D20" s="12">
        <v>224.69</v>
      </c>
      <c r="E20" s="54">
        <v>0.15</v>
      </c>
      <c r="F20" s="54">
        <v>0.15</v>
      </c>
    </row>
    <row r="21" spans="2:6" ht="12.75">
      <c r="B21" s="3">
        <v>1.8</v>
      </c>
      <c r="C21" s="59" t="s">
        <v>20</v>
      </c>
      <c r="D21" s="60">
        <v>1025.27</v>
      </c>
      <c r="E21" s="13">
        <v>0.67</v>
      </c>
      <c r="F21" s="13">
        <v>0.67</v>
      </c>
    </row>
    <row r="22" spans="2:6" ht="12.75">
      <c r="B22" s="3">
        <v>1.9</v>
      </c>
      <c r="C22" s="59" t="s">
        <v>42</v>
      </c>
      <c r="D22" s="60">
        <v>2041.67</v>
      </c>
      <c r="E22" s="13">
        <v>1.33</v>
      </c>
      <c r="F22" s="13">
        <v>1.33</v>
      </c>
    </row>
    <row r="23" spans="2:6" ht="12.75">
      <c r="B23" s="3">
        <v>2</v>
      </c>
      <c r="C23" s="59" t="s">
        <v>44</v>
      </c>
      <c r="D23" s="60">
        <v>2845.12</v>
      </c>
      <c r="E23" s="13">
        <v>1.85</v>
      </c>
      <c r="F23" s="13">
        <v>1.85</v>
      </c>
    </row>
    <row r="24" spans="2:6" ht="38.25">
      <c r="B24" s="4">
        <v>3</v>
      </c>
      <c r="C24" s="18" t="s">
        <v>2</v>
      </c>
      <c r="D24" s="52">
        <f>D25+D26+D27+D28</f>
        <v>11681.109999999999</v>
      </c>
      <c r="E24" s="52">
        <f>E25+E26+E27+E28</f>
        <v>7.6</v>
      </c>
      <c r="F24" s="52">
        <f>F25+F26+F27+F28</f>
        <v>7.6</v>
      </c>
    </row>
    <row r="25" spans="2:6" ht="12.75">
      <c r="B25" s="4">
        <v>3.1</v>
      </c>
      <c r="C25" s="21" t="s">
        <v>17</v>
      </c>
      <c r="D25" s="10">
        <v>10008.33</v>
      </c>
      <c r="E25" s="13">
        <v>6.51</v>
      </c>
      <c r="F25" s="13">
        <v>6.51</v>
      </c>
    </row>
    <row r="26" spans="2:6" ht="12.75">
      <c r="B26" s="5">
        <v>3.2</v>
      </c>
      <c r="C26" s="20" t="s">
        <v>15</v>
      </c>
      <c r="D26" s="15">
        <v>1537.9</v>
      </c>
      <c r="E26" s="13">
        <v>1</v>
      </c>
      <c r="F26" s="13">
        <v>1</v>
      </c>
    </row>
    <row r="27" spans="2:6" ht="12.75">
      <c r="B27" s="27">
        <v>3.3</v>
      </c>
      <c r="C27" s="28" t="s">
        <v>16</v>
      </c>
      <c r="D27" s="27">
        <v>108</v>
      </c>
      <c r="E27" s="13">
        <v>0.07</v>
      </c>
      <c r="F27" s="13">
        <v>0.07</v>
      </c>
    </row>
    <row r="28" spans="2:6" ht="12.75">
      <c r="B28" s="27">
        <v>3.4</v>
      </c>
      <c r="C28" s="56" t="s">
        <v>43</v>
      </c>
      <c r="D28" s="27">
        <v>26.88</v>
      </c>
      <c r="E28" s="13">
        <v>0.02</v>
      </c>
      <c r="F28" s="13">
        <v>0.02</v>
      </c>
    </row>
    <row r="29" spans="2:6" ht="54" customHeight="1">
      <c r="B29" s="27">
        <v>4</v>
      </c>
      <c r="C29" s="17" t="s">
        <v>31</v>
      </c>
      <c r="D29" s="34">
        <v>6259.25</v>
      </c>
      <c r="E29" s="24">
        <v>3.07</v>
      </c>
      <c r="F29" s="13"/>
    </row>
    <row r="30" spans="2:6" ht="38.25">
      <c r="B30" s="27">
        <v>5</v>
      </c>
      <c r="C30" s="33" t="s">
        <v>30</v>
      </c>
      <c r="D30" s="13"/>
      <c r="E30" s="13"/>
      <c r="F30" s="24">
        <v>4.11</v>
      </c>
    </row>
    <row r="31" spans="2:6" ht="12.75">
      <c r="B31" s="29"/>
      <c r="C31" s="30"/>
      <c r="D31" s="31"/>
      <c r="E31" s="31"/>
      <c r="F31" s="31"/>
    </row>
    <row r="33" spans="3:5" ht="12.75">
      <c r="C33" s="146" t="s">
        <v>19</v>
      </c>
      <c r="D33" s="146"/>
      <c r="E33" s="146"/>
    </row>
    <row r="35" spans="5:7" ht="12.75">
      <c r="E35" s="31"/>
      <c r="F35" s="31"/>
      <c r="G35" s="31"/>
    </row>
    <row r="36" spans="5:7" ht="12.75">
      <c r="E36" s="31"/>
      <c r="F36" s="31"/>
      <c r="G36" s="31"/>
    </row>
    <row r="37" spans="5:7" ht="12.75">
      <c r="E37" s="31"/>
      <c r="F37" s="31"/>
      <c r="G37" s="31"/>
    </row>
    <row r="38" spans="3:7" ht="12.75">
      <c r="C38" s="151" t="s">
        <v>36</v>
      </c>
      <c r="D38" s="151"/>
      <c r="E38" s="31"/>
      <c r="F38" s="31"/>
      <c r="G38" s="31"/>
    </row>
    <row r="39" spans="3:7" ht="12.75">
      <c r="C39" s="151" t="s">
        <v>37</v>
      </c>
      <c r="D39" s="151"/>
      <c r="E39" s="31"/>
      <c r="F39" s="31"/>
      <c r="G39" s="31"/>
    </row>
    <row r="40" spans="5:7" ht="12.75">
      <c r="E40" s="31"/>
      <c r="F40" s="31"/>
      <c r="G40" s="31"/>
    </row>
  </sheetData>
  <sheetProtection/>
  <mergeCells count="5">
    <mergeCell ref="E2:G2"/>
    <mergeCell ref="C33:E33"/>
    <mergeCell ref="C38:D38"/>
    <mergeCell ref="C39:D39"/>
    <mergeCell ref="B4:F9"/>
  </mergeCells>
  <printOptions/>
  <pageMargins left="0.56" right="0.16" top="0.76" bottom="0.42" header="0.5" footer="0.1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G38"/>
  <sheetViews>
    <sheetView zoomScalePageLayoutView="0" workbookViewId="0" topLeftCell="A23">
      <selection activeCell="A39" sqref="A39:IV177"/>
    </sheetView>
  </sheetViews>
  <sheetFormatPr defaultColWidth="8.875" defaultRowHeight="12.75"/>
  <cols>
    <col min="1" max="1" width="7.125" style="0" customWidth="1"/>
    <col min="2" max="2" width="5.125" style="0" customWidth="1"/>
    <col min="3" max="3" width="36.25390625" style="0" customWidth="1"/>
    <col min="4" max="4" width="16.25390625" style="0" customWidth="1"/>
    <col min="5" max="5" width="9.75390625" style="0" customWidth="1"/>
    <col min="6" max="6" width="7.875" style="0" customWidth="1"/>
    <col min="7" max="7" width="11.375" style="0" customWidth="1"/>
  </cols>
  <sheetData>
    <row r="2" spans="5:7" ht="12.75">
      <c r="E2" s="153" t="s">
        <v>28</v>
      </c>
      <c r="F2" s="153"/>
      <c r="G2" s="153"/>
    </row>
    <row r="4" spans="2:6" ht="12.75">
      <c r="B4" s="148" t="s">
        <v>53</v>
      </c>
      <c r="C4" s="148"/>
      <c r="D4" s="148"/>
      <c r="E4" s="148"/>
      <c r="F4" s="148"/>
    </row>
    <row r="5" spans="2:6" ht="12.75">
      <c r="B5" s="148"/>
      <c r="C5" s="148"/>
      <c r="D5" s="148"/>
      <c r="E5" s="148"/>
      <c r="F5" s="148"/>
    </row>
    <row r="6" spans="2:6" ht="12.75">
      <c r="B6" s="148"/>
      <c r="C6" s="148"/>
      <c r="D6" s="148"/>
      <c r="E6" s="148"/>
      <c r="F6" s="148"/>
    </row>
    <row r="7" spans="2:6" ht="12.75">
      <c r="B7" s="148"/>
      <c r="C7" s="148"/>
      <c r="D7" s="148"/>
      <c r="E7" s="148"/>
      <c r="F7" s="148"/>
    </row>
    <row r="8" spans="2:7" ht="12.75">
      <c r="B8" s="148"/>
      <c r="C8" s="148"/>
      <c r="D8" s="148"/>
      <c r="E8" s="148"/>
      <c r="F8" s="148"/>
      <c r="G8" s="6"/>
    </row>
    <row r="9" spans="2:7" ht="12.75">
      <c r="B9" s="148"/>
      <c r="C9" s="148"/>
      <c r="D9" s="148"/>
      <c r="E9" s="148"/>
      <c r="F9" s="148"/>
      <c r="G9" s="6"/>
    </row>
    <row r="10" ht="12.75">
      <c r="E10" s="43" t="s">
        <v>50</v>
      </c>
    </row>
    <row r="11" spans="2:6" ht="84" customHeight="1">
      <c r="B11" s="1" t="s">
        <v>0</v>
      </c>
      <c r="C11" s="7" t="s">
        <v>1</v>
      </c>
      <c r="D11" s="8" t="s">
        <v>25</v>
      </c>
      <c r="E11" s="42" t="s">
        <v>26</v>
      </c>
      <c r="F11" s="42" t="s">
        <v>27</v>
      </c>
    </row>
    <row r="12" spans="2:6" ht="12.75">
      <c r="B12" s="2"/>
      <c r="C12" s="3" t="s">
        <v>14</v>
      </c>
      <c r="D12" s="9">
        <f>D13+D23+D28</f>
        <v>15477.35</v>
      </c>
      <c r="E12" s="62">
        <f>E13+E23+E28</f>
        <v>21.84</v>
      </c>
      <c r="F12" s="100">
        <f>F13+F23+F28+F29</f>
        <v>21.84</v>
      </c>
    </row>
    <row r="13" spans="2:6" ht="40.5" customHeight="1">
      <c r="B13" s="3">
        <v>1</v>
      </c>
      <c r="C13" s="17" t="s">
        <v>5</v>
      </c>
      <c r="D13" s="9">
        <f>D14+D15+D16+D17+D18+D19+D20+D21+D22</f>
        <v>7159.400000000001</v>
      </c>
      <c r="E13" s="9">
        <f>E14+E15+E16+E17+E18+E19+E20+E21+E22</f>
        <v>10.09</v>
      </c>
      <c r="F13" s="39">
        <f>F14+F15+F16+F17+F18+F19+F20+F21+F22</f>
        <v>10.09</v>
      </c>
    </row>
    <row r="14" spans="2:6" ht="63.75">
      <c r="B14" s="3">
        <v>1.1</v>
      </c>
      <c r="C14" s="4" t="s">
        <v>3</v>
      </c>
      <c r="D14" s="11">
        <v>468.73</v>
      </c>
      <c r="E14" s="13">
        <v>0.66</v>
      </c>
      <c r="F14" s="13">
        <v>0.66</v>
      </c>
    </row>
    <row r="15" spans="2:6" ht="38.25">
      <c r="B15" s="3">
        <v>1.2</v>
      </c>
      <c r="C15" s="4" t="s">
        <v>4</v>
      </c>
      <c r="D15" s="11">
        <v>2627.74</v>
      </c>
      <c r="E15" s="13">
        <v>3.7</v>
      </c>
      <c r="F15" s="13">
        <v>3.7</v>
      </c>
    </row>
    <row r="16" spans="2:6" ht="12.75">
      <c r="B16" s="3">
        <v>1.3</v>
      </c>
      <c r="C16" s="16" t="s">
        <v>7</v>
      </c>
      <c r="D16" s="11">
        <v>1186.03</v>
      </c>
      <c r="E16" s="13">
        <v>1.67</v>
      </c>
      <c r="F16" s="13">
        <v>1.67</v>
      </c>
    </row>
    <row r="17" spans="2:6" ht="12.75">
      <c r="B17" s="3">
        <v>1.4</v>
      </c>
      <c r="C17" s="16" t="s">
        <v>6</v>
      </c>
      <c r="D17" s="12">
        <v>1000</v>
      </c>
      <c r="E17" s="13">
        <v>1.41</v>
      </c>
      <c r="F17" s="13">
        <v>1.41</v>
      </c>
    </row>
    <row r="18" spans="2:6" ht="12.75">
      <c r="B18" s="3">
        <v>1.5</v>
      </c>
      <c r="C18" s="16" t="s">
        <v>9</v>
      </c>
      <c r="D18" s="12">
        <v>99.43</v>
      </c>
      <c r="E18" s="13">
        <v>0.14</v>
      </c>
      <c r="F18" s="13">
        <v>0.14</v>
      </c>
    </row>
    <row r="19" spans="2:6" ht="12.75">
      <c r="B19" s="3">
        <v>1.6</v>
      </c>
      <c r="C19" s="16" t="s">
        <v>10</v>
      </c>
      <c r="D19" s="12">
        <v>205.96</v>
      </c>
      <c r="E19" s="13">
        <v>0.29</v>
      </c>
      <c r="F19" s="13">
        <v>0.29</v>
      </c>
    </row>
    <row r="20" spans="2:6" ht="12.75">
      <c r="B20" s="3">
        <v>1.7</v>
      </c>
      <c r="C20" s="16" t="s">
        <v>11</v>
      </c>
      <c r="D20" s="12">
        <v>103.76</v>
      </c>
      <c r="E20" s="54">
        <v>0.15</v>
      </c>
      <c r="F20" s="54">
        <v>0.15</v>
      </c>
    </row>
    <row r="21" spans="2:6" ht="12.75">
      <c r="B21" s="3">
        <v>1.8</v>
      </c>
      <c r="C21" s="59" t="s">
        <v>20</v>
      </c>
      <c r="D21" s="60">
        <v>473.47</v>
      </c>
      <c r="E21" s="13">
        <v>0.67</v>
      </c>
      <c r="F21" s="13">
        <v>0.67</v>
      </c>
    </row>
    <row r="22" spans="2:6" ht="12.75">
      <c r="B22" s="3">
        <v>1.9</v>
      </c>
      <c r="C22" s="59" t="s">
        <v>44</v>
      </c>
      <c r="D22" s="60">
        <v>994.28</v>
      </c>
      <c r="E22" s="13">
        <v>1.4</v>
      </c>
      <c r="F22" s="13">
        <v>1.4</v>
      </c>
    </row>
    <row r="23" spans="2:6" ht="38.25">
      <c r="B23" s="4">
        <v>2</v>
      </c>
      <c r="C23" s="18" t="s">
        <v>2</v>
      </c>
      <c r="D23" s="52">
        <f>D24+D25+D26+D27</f>
        <v>5427.44</v>
      </c>
      <c r="E23" s="52">
        <f>E24+E25+E26+E27</f>
        <v>7.64</v>
      </c>
      <c r="F23" s="32">
        <f>F24+F25+F26+F27</f>
        <v>7.64</v>
      </c>
    </row>
    <row r="24" spans="2:6" ht="12.75">
      <c r="B24" s="4">
        <v>2.1</v>
      </c>
      <c r="C24" s="21" t="s">
        <v>17</v>
      </c>
      <c r="D24" s="10">
        <v>4654.83</v>
      </c>
      <c r="E24" s="13">
        <v>6.55</v>
      </c>
      <c r="F24" s="13">
        <v>6.55</v>
      </c>
    </row>
    <row r="25" spans="2:6" ht="12.75">
      <c r="B25" s="5">
        <v>2.2</v>
      </c>
      <c r="C25" s="20" t="s">
        <v>15</v>
      </c>
      <c r="D25" s="15">
        <v>710.2</v>
      </c>
      <c r="E25" s="13">
        <v>1</v>
      </c>
      <c r="F25" s="13">
        <v>1</v>
      </c>
    </row>
    <row r="26" spans="2:6" ht="12.75">
      <c r="B26" s="27">
        <v>2.3</v>
      </c>
      <c r="C26" s="28" t="s">
        <v>16</v>
      </c>
      <c r="D26" s="27">
        <v>50</v>
      </c>
      <c r="E26" s="13">
        <v>0.07</v>
      </c>
      <c r="F26" s="13">
        <v>0.07</v>
      </c>
    </row>
    <row r="27" spans="2:6" ht="12.75">
      <c r="B27" s="27">
        <v>2.4</v>
      </c>
      <c r="C27" s="56" t="s">
        <v>43</v>
      </c>
      <c r="D27" s="27">
        <v>12.41</v>
      </c>
      <c r="E27" s="13">
        <v>0.02</v>
      </c>
      <c r="F27" s="13">
        <v>0.02</v>
      </c>
    </row>
    <row r="28" spans="2:6" ht="54" customHeight="1">
      <c r="B28" s="27">
        <v>3</v>
      </c>
      <c r="C28" s="17" t="s">
        <v>31</v>
      </c>
      <c r="D28" s="34">
        <v>2890.51</v>
      </c>
      <c r="E28" s="24">
        <v>4.11</v>
      </c>
      <c r="F28" s="13"/>
    </row>
    <row r="29" spans="2:6" ht="38.25">
      <c r="B29" s="27">
        <v>4</v>
      </c>
      <c r="C29" s="33" t="s">
        <v>30</v>
      </c>
      <c r="D29" s="13"/>
      <c r="E29" s="13"/>
      <c r="F29" s="24">
        <v>4.11</v>
      </c>
    </row>
    <row r="30" spans="2:6" ht="12.75">
      <c r="B30" s="29"/>
      <c r="C30" s="30"/>
      <c r="D30" s="31"/>
      <c r="E30" s="31"/>
      <c r="F30" s="31"/>
    </row>
    <row r="32" spans="3:5" ht="12.75">
      <c r="C32" s="146" t="s">
        <v>19</v>
      </c>
      <c r="D32" s="146"/>
      <c r="E32" s="146"/>
    </row>
    <row r="34" spans="5:7" ht="12.75">
      <c r="E34" s="31"/>
      <c r="F34" s="31"/>
      <c r="G34" s="31"/>
    </row>
    <row r="35" spans="5:7" ht="12.75">
      <c r="E35" s="31"/>
      <c r="F35" s="31"/>
      <c r="G35" s="31"/>
    </row>
    <row r="36" spans="5:7" ht="12.75">
      <c r="E36" s="31"/>
      <c r="F36" s="31"/>
      <c r="G36" s="31"/>
    </row>
    <row r="37" spans="3:7" ht="12.75">
      <c r="C37" s="151" t="s">
        <v>36</v>
      </c>
      <c r="D37" s="151"/>
      <c r="E37" s="31"/>
      <c r="F37" s="31"/>
      <c r="G37" s="31"/>
    </row>
    <row r="38" spans="3:7" ht="12.75">
      <c r="C38" s="151" t="s">
        <v>37</v>
      </c>
      <c r="D38" s="151"/>
      <c r="E38" s="31"/>
      <c r="F38" s="31"/>
      <c r="G38" s="31"/>
    </row>
  </sheetData>
  <sheetProtection/>
  <mergeCells count="5">
    <mergeCell ref="E2:G2"/>
    <mergeCell ref="C32:E32"/>
    <mergeCell ref="C37:D37"/>
    <mergeCell ref="C38:D38"/>
    <mergeCell ref="B4:F9"/>
  </mergeCells>
  <printOptions/>
  <pageMargins left="0.56" right="0.16" top="0.76" bottom="0.42" header="0.5" footer="0.1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Client05</dc:creator>
  <cp:keywords/>
  <dc:description/>
  <cp:lastModifiedBy>User2</cp:lastModifiedBy>
  <cp:lastPrinted>2014-12-29T01:10:00Z</cp:lastPrinted>
  <dcterms:created xsi:type="dcterms:W3CDTF">2012-04-19T03:25:49Z</dcterms:created>
  <dcterms:modified xsi:type="dcterms:W3CDTF">2015-01-28T12:42:23Z</dcterms:modified>
  <cp:category/>
  <cp:version/>
  <cp:contentType/>
  <cp:contentStatus/>
</cp:coreProperties>
</file>